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60"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2">'Finální finanční plán'!$A$1:$E$67</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<sst xmlns="http://schemas.openxmlformats.org/spreadsheetml/2006/main" count="464" uniqueCount="389">
  <si>
    <t>Vyúčtování po ukončení projektu</t>
  </si>
  <si>
    <t>Výroba českého kinematografického díla</t>
  </si>
  <si>
    <t>Výroba animovaného filmu</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</si>
  <si>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</si>
  <si>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</si>
  <si>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</si>
  <si>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</si>
  <si>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</si>
  <si>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</si>
  <si>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</si>
  <si>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</si>
  <si>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</si>
  <si>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Celkové náklady projektu dle žádosti o podporu kinematografie (částka v Kč)</t>
  </si>
  <si>
    <t>Celkové náklady projektu dle vyúčtování (částka v Kč)
(částka je určena na základě údajů na samostatném listu finálního rozpočtu tohoto vyúčtování po odečtení uplatněných odpočtů DPH)</t>
  </si>
  <si>
    <t>Výše podpory dle rozhodnutí (částka v Kč)</t>
  </si>
  <si>
    <t>Max. podíl podpory na celkových nákladech projektu dle rozhodnutí (v %)</t>
  </si>
  <si>
    <t>Podíl podpory na celkových nákladech dle vyúčtování
(výše podpory dle rozhodnutí je vydělena celkovými náklady projektu dle vyúčtování)</t>
  </si>
  <si>
    <t>Pokud je podíl podpory nižší nebo rovno max. podíl podpory daný v rozhodnutí, zůstává výše podpory nezměněna.
Pokud je reálný podíl podpory na nákladech vyšší než podíl uvedený v rozhodnutí, dochází k automatickému snížení podpory tak, aby tvořila max. podíl podpory na celkových nákladech projektu dle rozhodnutí - nová výše podpory.</t>
  </si>
  <si>
    <t>Vratka podpory</t>
  </si>
  <si>
    <t>Výše veřejné podpory dle rozhodnutí (v %)</t>
  </si>
  <si>
    <t>Výše veřejné podpory dle vyúčtování (částka v Kč)
podrobný rozpis po jednotlivých položkách na samostatném listu tohoto vyúčtování - finální finanční plán - po vyplnění formuláře se částka doplní automaticky 
(pokud došlo ke snížení na základě max. podílu podpory na celkových nákladech, potom se při výpočtu výše veřejné podpory počítá s novou výši podpory)</t>
  </si>
  <si>
    <t>Výše veřejné podpory dle vyúčtování  v %</t>
  </si>
  <si>
    <t>Pokud je výše veřejné podpory nižší nebo rovna % veřejné podpory stanovenému v rozhodnutí, zůstává výše podpory nezměněna.
Pokud je výše veřejné podpory vyšší než uvedená v rozhodnut, dochází k automatickému snížení podpory tak, aby byla dodržena výše veřejné podpory daného projektu dle rozhodnutí - nová výše podpory</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</si>
  <si>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</si>
  <si>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</si>
  <si>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</si>
  <si>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</si>
  <si>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</si>
  <si>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1. Příjemce podpory kinematografie je povinen předložit Fondu zprávu auditora o ověření nákladů v případě, že přiznaná podpora je vyšší než 3 000 000 Kč; zpráva auditora se týká celého projektu včetně koproducentů projektu.</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</si>
  <si>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</si>
  <si>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3. Příjemce podpory kinematografie je povinen vrátit Fondu ke dni vyúčtování podpory (položka 7)  čerpané prostředky ve výši, která přesahuje:</t>
  </si>
  <si>
    <t>a) maximální limit intenzity veřejné podpory (položka 15); výpočet probíhá až k datu vyúčtování (položka 7), respektive k datu předložení vyúčtování (položka 8), které nesmí být později než je stanoveno datum vyúčtování (položka 7); intenzitou veřejné podpory se rozumí celkový podíl prostředků majících povahu veřejné podpory poskytnutých projektu (a zahrnujících podporu poskytovanou podle tohoto rozhodnutí) na celkových nákladech projektu</t>
  </si>
  <si>
    <t>b) limit maximálního podílu podpory na celkových nákladech projektu (položka 11); výpočet probíhá až k datu vyúčtování (položka 7)</t>
  </si>
  <si>
    <t>4. Příjemce podpory kinematografie je povinen nepoužitou podporu kinematografie nebo její část vrátit na účet Fondu, a to nejpozději ke dni předložení vyúčtování podpory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</si>
  <si>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</si>
  <si>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</si>
  <si>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</si>
  <si>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</si>
  <si>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</si>
  <si>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</si>
  <si>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</si>
  <si>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</si>
  <si>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kompletní  rozpočet kinematografického díla (vývoj i výroba)</t>
  </si>
  <si>
    <t>Příjemce podpory kinematografie vyplňuje tento sloupec VŽDY v celých Kč bez DPH z důvodu kontrolních mechanismů Státního fondu kinematografie (kompletní rozpočet filmu při vyúčtování musí být ve stejné struktuře jako kompletní rozpočet pro účel filmové pobídky).</t>
  </si>
  <si>
    <t>Sloupec B - výrobní rozpočet kinematografického díla</t>
  </si>
  <si>
    <t>Příjemce podpory kinematografie vyplňuje tento sloupec VŽDY v celých Kč bez DPH.</t>
  </si>
  <si>
    <r>
      <rPr>
        <sz val="9.5"/>
        <rFont val="Arial"/>
        <family val="2"/>
      </rPr>
      <t xml:space="preserve">Pokud </t>
    </r>
    <r>
      <rPr>
        <u val="single"/>
        <sz val="9.5"/>
        <rFont val="Arial"/>
        <family val="2"/>
      </rPr>
      <t>příjemce podpory kinematografie neobdržel dotaci v okruhu vývoj kinematografického díla</t>
    </r>
    <r>
      <rPr>
        <sz val="9.5"/>
        <rFont val="Arial"/>
        <family val="2"/>
      </rPr>
      <t>, bude výrobní rozpočet B totožný se sloupcem A. V případě, že příjemce podpory kinematografie neobdržel účelovou dotaci ze Státního fondu kinematografie či Státního fondu ČR pro podporu a rozvoj české kinematografie, mohou být součástí výrobního rozpočtu náklady v okruhu vývoj kinematografického díla.</t>
    </r>
  </si>
  <si>
    <r>
      <rPr>
        <sz val="9.5"/>
        <rFont val="Arial"/>
        <family val="2"/>
      </rPr>
      <t xml:space="preserve">Pokud </t>
    </r>
    <r>
      <rPr>
        <u val="single"/>
        <sz val="9.5"/>
        <rFont val="Arial"/>
        <family val="2"/>
      </rPr>
      <t>příjemce podpory kinematografie obdržel dotaci v okruhu vývoj kinematografického díla</t>
    </r>
    <r>
      <rPr>
        <sz val="9.5"/>
        <rFont val="Arial"/>
        <family val="2"/>
      </rPr>
      <t>, snižuje ve sloupci B položky oproti sloupci A v takové výši, ve které je vyúčtoval Státnímu fondu kinematografie v rámci projektu vývoje popřípadě je plánuje vyúčtovat, pokud ještě vyúčtování neodevzdal. (Př.: Ve sloupci A jsou kompletní plánované náklady na tvorbu scénáře 600 tis. Kč, ve vyúčtování dotace na vývoj žadatel vyúčtoval 400 tis. Kč, má už možnost uvést ve sloupci B ve výrobním rozpočtu pouze 200 tis. Kč).</t>
    </r>
  </si>
  <si>
    <t>Sloupec C - výrobní rozpočet kinematografického díla včetně DPH v příslušné sazbě (21 % nebo 15 %)</t>
  </si>
  <si>
    <t>Příjemce podpory kinematografie tento sloupec vyplňuje VŽDY a to v částkách sloupce B včetně DPH v celých Kč.</t>
  </si>
  <si>
    <t>Sloupec D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</si>
  <si>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</si>
  <si>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pdopory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</si>
  <si>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</si>
  <si>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</si>
  <si>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E - uplatněný odpočet DPH v Kč</t>
  </si>
  <si>
    <t>Příjemce sloupec nevyplňuje, částka se počítá automaticky na základě údajů uvedených ve sloupcích B až D.</t>
  </si>
  <si>
    <t xml:space="preserve">Rozpočet projektu: detailní přehled </t>
  </si>
  <si>
    <t>A</t>
  </si>
  <si>
    <t xml:space="preserve">B </t>
  </si>
  <si>
    <t xml:space="preserve">C </t>
  </si>
  <si>
    <t xml:space="preserve">D </t>
  </si>
  <si>
    <t>E</t>
  </si>
  <si>
    <t>Rozpočet
kompletní
celkové náklady 
bez DPH v Kč</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</si>
  <si>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</si>
  <si>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</si>
  <si>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</si>
  <si>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</si>
  <si>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</si>
  <si>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</si>
  <si>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</si>
  <si>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</si>
  <si>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</si>
  <si>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</si>
  <si>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</si>
  <si>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</si>
  <si>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</si>
  <si>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</si>
  <si>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</si>
  <si>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</si>
  <si>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</si>
  <si>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</si>
  <si>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</si>
  <si>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</si>
  <si>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</si>
  <si>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</si>
  <si>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</si>
  <si>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Hlavní výtvarník (development)</t>
  </si>
  <si>
    <t>Hlavní animátor (development)</t>
  </si>
  <si>
    <t>Kameraman (development)</t>
  </si>
  <si>
    <t>Střihač (development)</t>
  </si>
  <si>
    <t>Zvukař (development)</t>
  </si>
  <si>
    <t>Hudba (development)</t>
  </si>
  <si>
    <t>Výtvarníci, animátoři, storyboardisté (development)</t>
  </si>
  <si>
    <t>Asistent produkce (development)</t>
  </si>
  <si>
    <t>Výkonní umělci (hlasy, komentář apod. - development)</t>
  </si>
  <si>
    <t>Storyboard - výroba</t>
  </si>
  <si>
    <t>Výroba pilotu/ukázky/testu - výroba</t>
  </si>
  <si>
    <t>Výroba pilotu/ukázky/testu - postprodukce</t>
  </si>
  <si>
    <t>Technologie, software, nákupy licencí</t>
  </si>
  <si>
    <t>Casting (hlasy)</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</si>
  <si>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</si>
  <si>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</si>
  <si>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</si>
  <si>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</si>
  <si>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</si>
  <si>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</si>
  <si>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</si>
  <si>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</si>
  <si>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</si>
  <si>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</si>
  <si>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</si>
  <si>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</si>
  <si>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</si>
  <si>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</si>
  <si>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</si>
  <si>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</si>
  <si>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</si>
  <si>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</si>
  <si>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</si>
  <si>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</si>
  <si>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Asistenti producentů</t>
  </si>
  <si>
    <t xml:space="preserve">Ostatní náklady </t>
  </si>
  <si>
    <t>Režie</t>
  </si>
  <si>
    <t>Režisér</t>
  </si>
  <si>
    <t>Spolurežisér / Supervize</t>
  </si>
  <si>
    <t xml:space="preserve">Herecké obsazení </t>
  </si>
  <si>
    <t xml:space="preserve">Hlavní role </t>
  </si>
  <si>
    <t xml:space="preserve">Vedlejší role </t>
  </si>
  <si>
    <t>Hlasoví herci</t>
  </si>
  <si>
    <t>Epizodní role a sbory</t>
  </si>
  <si>
    <t>Castingové služby</t>
  </si>
  <si>
    <t>Výtvarníci</t>
  </si>
  <si>
    <t>Hlavní výtvarník</t>
  </si>
  <si>
    <t>Výtvarník postav</t>
  </si>
  <si>
    <t>Výtvarník pozadí</t>
  </si>
  <si>
    <t>Výtvarník rekvizit</t>
  </si>
  <si>
    <t>Kolorista</t>
  </si>
  <si>
    <t>VFX designer</t>
  </si>
  <si>
    <t>Režijní štáb</t>
  </si>
  <si>
    <t>1. asistent režie</t>
  </si>
  <si>
    <t>Hlavní animátor</t>
  </si>
  <si>
    <t>Art animátor</t>
  </si>
  <si>
    <t>Odborní konzultanti</t>
  </si>
  <si>
    <t>Ostatní režijní štáb</t>
  </si>
  <si>
    <t>2D animace - štáb</t>
  </si>
  <si>
    <t>Key animátoři</t>
  </si>
  <si>
    <t>In-between animátoři / clean up</t>
  </si>
  <si>
    <t>Lay-out</t>
  </si>
  <si>
    <t>Pozadí</t>
  </si>
  <si>
    <t>Koloristé</t>
  </si>
  <si>
    <t>VFX</t>
  </si>
  <si>
    <t>Compositing</t>
  </si>
  <si>
    <t>SGI / 3D animace - štáb</t>
  </si>
  <si>
    <t>Modeláři</t>
  </si>
  <si>
    <t>Riggeři</t>
  </si>
  <si>
    <t>3D animátoři</t>
  </si>
  <si>
    <t>Povrchy, textury a stíny</t>
  </si>
  <si>
    <t>Lighting</t>
  </si>
  <si>
    <t>Motion capture</t>
  </si>
  <si>
    <t>Rotoscoping</t>
  </si>
  <si>
    <t>Rendr</t>
  </si>
  <si>
    <t>Stop motion animace / loutky</t>
  </si>
  <si>
    <t>Kameramani</t>
  </si>
  <si>
    <t>Výtvarník kostýmů</t>
  </si>
  <si>
    <t>Vedoucí výpravy</t>
  </si>
  <si>
    <t>Vedoucí ateliéru</t>
  </si>
  <si>
    <t xml:space="preserve">Hlavní animátor </t>
  </si>
  <si>
    <t xml:space="preserve">Animátoři </t>
  </si>
  <si>
    <t xml:space="preserve">Modeláři </t>
  </si>
  <si>
    <t xml:space="preserve">Výroba loutek </t>
  </si>
  <si>
    <t>Materiál loutky (dřevo, polyuretan ad.)</t>
  </si>
  <si>
    <t>Výroba dekorací</t>
  </si>
  <si>
    <t>Výroba rekvizit</t>
  </si>
  <si>
    <t>Povrchová úprava dekorací a pozadí, patiny</t>
  </si>
  <si>
    <t>Stavební a drobný materiál (dřevo, kov, plast, barvy ad.)</t>
  </si>
  <si>
    <t>Kostýmy</t>
  </si>
  <si>
    <t xml:space="preserve">Masky </t>
  </si>
  <si>
    <t>Kamery a příslušenství (nájem techniky)</t>
  </si>
  <si>
    <t>Grip a speciální technika (nájem)</t>
  </si>
  <si>
    <t>Osvětlovací technika (nájem)</t>
  </si>
  <si>
    <t>Spotřební materiál</t>
  </si>
  <si>
    <t>Green screen</t>
  </si>
  <si>
    <t>Datamanagment</t>
  </si>
  <si>
    <t>Nájem ateliéru</t>
  </si>
  <si>
    <t>Provozní náklady ateliéru</t>
  </si>
  <si>
    <t>Spotřeba energií</t>
  </si>
  <si>
    <t>Ostraha ateliéru</t>
  </si>
  <si>
    <t>Doprava - ateliér</t>
  </si>
  <si>
    <t>Nájem ostatních lokací</t>
  </si>
  <si>
    <t xml:space="preserve">Ostatní </t>
  </si>
  <si>
    <t>Produkce a produkční náklady</t>
  </si>
  <si>
    <t>Vedoucí produkce</t>
  </si>
  <si>
    <t>Supervize výroby</t>
  </si>
  <si>
    <t>Asistenti produkce</t>
  </si>
  <si>
    <t>Sekretářky produkce</t>
  </si>
  <si>
    <t>Účetní</t>
  </si>
  <si>
    <t>Překlady a tlumočení</t>
  </si>
  <si>
    <t>Telefony, internetové služby</t>
  </si>
  <si>
    <t>Kurýrní a spediční služby, poštovné ad.</t>
  </si>
  <si>
    <t>Vybavení produkce</t>
  </si>
  <si>
    <t>Produkční SW - nákupy a licence</t>
  </si>
  <si>
    <t>Studiové náklady a technologie (2D, 3D)</t>
  </si>
  <si>
    <t>Vedoucí studia</t>
  </si>
  <si>
    <t>Technický vedoucí</t>
  </si>
  <si>
    <t>Produkce studia</t>
  </si>
  <si>
    <t>IT supervize</t>
  </si>
  <si>
    <t>IT podpora</t>
  </si>
  <si>
    <t>Nákupy a licence software</t>
  </si>
  <si>
    <t>Nákupy hardware</t>
  </si>
  <si>
    <t>Pipeline</t>
  </si>
  <si>
    <t>Ostatní data managment</t>
  </si>
  <si>
    <t>Serverové úložiště</t>
  </si>
  <si>
    <t>Strojové časy - animace</t>
  </si>
  <si>
    <t>Strojové časy - ostatní</t>
  </si>
  <si>
    <t>Nájem studia</t>
  </si>
  <si>
    <t>Spotřeba elektrické energie</t>
  </si>
  <si>
    <t>Provozní náklady studia</t>
  </si>
  <si>
    <t>Doprava - studio</t>
  </si>
  <si>
    <t xml:space="preserve">Materiál </t>
  </si>
  <si>
    <t>Řidiči</t>
  </si>
  <si>
    <t>Nájem aut (bez řidiče)</t>
  </si>
  <si>
    <t>Shipping - mezinárodní zasilatelství</t>
  </si>
  <si>
    <t>Ubytování, diety, cestovné</t>
  </si>
  <si>
    <t>Ubytování štábu a herců v ČR</t>
  </si>
  <si>
    <t>Ubytování štábu a herců mimo ČR</t>
  </si>
  <si>
    <t>Letenky včetně poplatků</t>
  </si>
  <si>
    <t>Taxi, jízdenky</t>
  </si>
  <si>
    <t>Ostatní cestovné</t>
  </si>
  <si>
    <t>Stravné vyplácené v ČR</t>
  </si>
  <si>
    <t>Stravné vyplácené v zahraničí</t>
  </si>
  <si>
    <t>Postprodukce - střih</t>
  </si>
  <si>
    <t>Střih</t>
  </si>
  <si>
    <t>Asistenti střihu</t>
  </si>
  <si>
    <t>Nájem střižny</t>
  </si>
  <si>
    <t>Postprodukce - obraz</t>
  </si>
  <si>
    <t>Supervisor postprodukce</t>
  </si>
  <si>
    <t>Ostatní štáb</t>
  </si>
  <si>
    <t>Scanování negativu</t>
  </si>
  <si>
    <t>Příprava a zpracování dat</t>
  </si>
  <si>
    <t>On-line (on-line, off - line match)</t>
  </si>
  <si>
    <t>Barevné korekce (grading)</t>
  </si>
  <si>
    <t>VFX, matte painting, retuše</t>
  </si>
  <si>
    <t>Titulky</t>
  </si>
  <si>
    <t>Výroba masteru (DCP, HD, ad.)</t>
  </si>
  <si>
    <t>Výstupy (Deliverables)</t>
  </si>
  <si>
    <t>Služby filmových laboratoří</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</si>
  <si>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</si>
  <si>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</si>
  <si>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</si>
  <si>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</si>
  <si>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</si>
  <si>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</si>
  <si>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</si>
  <si>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</si>
  <si>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</si>
  <si>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</si>
  <si>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</si>
  <si>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</si>
  <si>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hudba</t>
  </si>
  <si>
    <t xml:space="preserve">Hudební skladatel </t>
  </si>
  <si>
    <t>Hudebnící</t>
  </si>
  <si>
    <t>Zvukaři v nahrávacím studiu</t>
  </si>
  <si>
    <t>Ostatní honoráře</t>
  </si>
  <si>
    <t>Nahrávací studia</t>
  </si>
  <si>
    <t>Střih a mix hudby</t>
  </si>
  <si>
    <t>Archivní hudba, nákup licencí, poplatky (OSA, Intergram ad.)</t>
  </si>
  <si>
    <t xml:space="preserve">Delivery materiály  </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</si>
  <si>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</si>
  <si>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</si>
  <si>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</si>
  <si>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</si>
  <si>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</si>
  <si>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</si>
  <si>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</si>
  <si>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</si>
  <si>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</si>
  <si>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</si>
  <si>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</si>
  <si>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</si>
  <si>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</si>
  <si>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</si>
  <si>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Rezerva</t>
  </si>
  <si>
    <t>Rozpočtovaná rezerva (Contingency) (max. 5-10%)</t>
  </si>
  <si>
    <t>Mezisoučet</t>
  </si>
  <si>
    <t>Přímé náklady</t>
  </si>
  <si>
    <t>Completion Bond</t>
  </si>
  <si>
    <t>Režijní náklady (2,5-7% z přímých nákladů tj. bez rezervy a odměny producentů)</t>
  </si>
  <si>
    <t>Production fee (max. 7% z celkových nákladů)</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</si>
  <si>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</si>
  <si>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</si>
  <si>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</si>
  <si>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</si>
  <si>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</si>
  <si>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</si>
  <si>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</si>
  <si>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</si>
  <si>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</si>
  <si>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</si>
  <si>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</si>
  <si>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</si>
  <si>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</si>
  <si>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</si>
  <si>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</si>
  <si>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</si>
  <si>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</si>
  <si>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Státní fond kinematografie - požadovaná podpora</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</si>
  <si>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</si>
  <si>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</si>
  <si>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</si>
  <si>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</si>
  <si>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</si>
  <si>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</si>
  <si>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</si>
  <si>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</si>
  <si>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</si>
  <si>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</si>
  <si>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</si>
  <si>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</si>
  <si>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</si>
  <si>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</si>
  <si>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</si>
  <si>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</si>
  <si>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</si>
  <si>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</si>
  <si>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</si>
  <si>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</si>
  <si>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</si>
  <si>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</si>
  <si>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</si>
  <si>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</si>
  <si>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</si>
  <si>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</si>
  <si>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</si>
  <si>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</si>
  <si>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</si>
  <si>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</si>
  <si>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</si>
  <si>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</si>
  <si>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</si>
  <si>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</si>
  <si>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</si>
  <si>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</si>
  <si>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</si>
  <si>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</si>
  <si>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</si>
  <si>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</si>
  <si>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</si>
  <si>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</si>
  <si>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</si>
  <si>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</si>
  <si>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</si>
  <si>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</si>
  <si>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</si>
  <si>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</si>
  <si>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</si>
  <si>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</si>
  <si>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</si>
  <si>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</si>
  <si>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</si>
  <si>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</si>
  <si>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</si>
  <si>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</si>
  <si>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</si>
  <si>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</si>
  <si>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</si>
  <si>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</si>
  <si>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</si>
  <si>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</si>
  <si>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předložení vyúčtování (položka 8, úvodní list),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</si>
  <si>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</si>
  <si>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</si>
  <si>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</si>
  <si>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</si>
  <si>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</si>
  <si>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</si>
  <si>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</si>
  <si>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</si>
  <si>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</si>
  <si>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</si>
  <si>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</si>
  <si>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</si>
  <si>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</si>
  <si>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</si>
  <si>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</si>
  <si>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</si>
  <si>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</si>
  <si>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Animatik - výroba</t>
  </si>
  <si>
    <t>Animatik - ozvučení</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</si>
</sst>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 Kč&quot;"/>
    <numFmt numFmtId="165" formatCode="0\ %"/>
    <numFmt numFmtId="166" formatCode="00\-00"/>
    <numFmt numFmtId="167" formatCode="mmm\ dd"/>
    <numFmt numFmtId="168" formatCode="#,##0\ [$Kč-405]"/>
    <numFmt numFmtId="169" formatCode="0.00\ %"/>
    <numFmt numFmtId="170" formatCode="dd/mm/yyyy"/>
  </numFmts>
  <fonts count="53">
    <font>
      <sz val="10"/>
      <name val="Arial"/>
      <family val="2"/>
    </font>
    <font>
      <sz val="11"/>
      <color indexed="8"/>
      <name val="Calibri"/>
      <family val="2"/>
    </font>
    <font>
      <sz val="9.5"/>
      <name val="Arial"/>
      <family val="2"/>
    </font>
    <font>
      <b/>
      <sz val="20"/>
      <color indexed="8"/>
      <name val="Arial"/>
      <family val="2"/>
    </font>
    <font>
      <b/>
      <sz val="9.5"/>
      <name val="Arial"/>
      <family val="2"/>
    </font>
    <font>
      <b/>
      <sz val="9.5"/>
      <color indexed="8"/>
      <name val="Arial"/>
      <family val="2"/>
    </font>
    <font>
      <sz val="9.5"/>
      <color indexed="8"/>
      <name val="Arial"/>
      <family val="2"/>
    </font>
    <font>
      <b/>
      <sz val="20"/>
      <name val="Arial"/>
      <family val="2"/>
    </font>
    <font>
      <u val="single"/>
      <sz val="9.5"/>
      <name val="Arial"/>
      <family val="2"/>
    </font>
    <font>
      <sz val="9.5"/>
      <color indexed="10"/>
      <name val="Arial"/>
      <family val="2"/>
    </font>
    <font>
      <b/>
      <sz val="12"/>
      <name val="Arial"/>
      <family val="2"/>
    </font>
    <font>
      <sz val="12"/>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hair">
        <color indexed="8"/>
      </right>
      <top style="medium">
        <color indexed="8"/>
      </top>
      <bottom style="medium">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37"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5" fontId="0" fillId="0" borderId="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65">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4" fillId="33" borderId="0" xfId="0" applyFont="1" applyFill="1" applyAlignment="1" applyProtection="1">
      <alignment horizontal="left" vertical="center" wrapText="1" readingOrder="1"/>
      <protection/>
    </xf>
    <xf numFmtId="0" fontId="5" fillId="33" borderId="0" xfId="0" applyFont="1" applyFill="1" applyBorder="1" applyAlignment="1" applyProtection="1">
      <alignment horizontal="left" vertical="center" wrapText="1" readingOrder="1"/>
      <protection/>
    </xf>
    <xf numFmtId="0" fontId="2" fillId="0" borderId="1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readingOrder="1"/>
      <protection/>
    </xf>
    <xf numFmtId="0" fontId="6" fillId="33" borderId="0" xfId="0" applyFont="1" applyFill="1" applyBorder="1" applyAlignment="1" applyProtection="1">
      <alignment horizontal="right" vertical="center" wrapText="1" readingOrder="1"/>
      <protection/>
    </xf>
    <xf numFmtId="0" fontId="2" fillId="33" borderId="10" xfId="0" applyFont="1" applyFill="1" applyBorder="1" applyAlignment="1" applyProtection="1">
      <alignment horizontal="left" vertical="center" wrapText="1" readingOrder="1"/>
      <protection/>
    </xf>
    <xf numFmtId="0" fontId="6"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1" xfId="0" applyFont="1" applyFill="1" applyBorder="1" applyAlignment="1" applyProtection="1">
      <alignment horizontal="right" vertical="center" wrapText="1" readingOrder="1"/>
      <protection locked="0"/>
    </xf>
    <xf numFmtId="0" fontId="2" fillId="33" borderId="12" xfId="0" applyFont="1" applyFill="1" applyBorder="1" applyAlignment="1" applyProtection="1">
      <alignment horizontal="left" vertical="center" wrapText="1" readingOrder="1"/>
      <protection/>
    </xf>
    <xf numFmtId="0" fontId="2" fillId="33" borderId="13" xfId="0" applyFont="1" applyFill="1" applyBorder="1" applyAlignment="1" applyProtection="1">
      <alignment horizontal="left" vertical="center" wrapText="1" readingOrder="1"/>
      <protection/>
    </xf>
    <xf numFmtId="0" fontId="2" fillId="33" borderId="13" xfId="0" applyFont="1" applyFill="1" applyBorder="1" applyAlignment="1" applyProtection="1">
      <alignment horizontal="right" vertical="center" wrapText="1" readingOrder="1"/>
      <protection/>
    </xf>
    <xf numFmtId="164" fontId="2" fillId="33" borderId="10" xfId="0" applyNumberFormat="1" applyFont="1" applyFill="1" applyBorder="1" applyAlignment="1" applyProtection="1">
      <alignment horizontal="right" vertical="center" wrapText="1" readingOrder="1"/>
      <protection/>
    </xf>
    <xf numFmtId="164" fontId="2" fillId="33" borderId="10" xfId="0" applyNumberFormat="1" applyFont="1" applyFill="1" applyBorder="1" applyAlignment="1" applyProtection="1">
      <alignment horizontal="right" vertical="center" wrapText="1" readingOrder="1"/>
      <protection locked="0"/>
    </xf>
    <xf numFmtId="165" fontId="2" fillId="33" borderId="10" xfId="49" applyFont="1" applyFill="1" applyBorder="1" applyAlignment="1" applyProtection="1">
      <alignment horizontal="right" vertical="center" wrapText="1" readingOrder="1"/>
      <protection locked="0"/>
    </xf>
    <xf numFmtId="165" fontId="2" fillId="33" borderId="10" xfId="0" applyNumberFormat="1" applyFont="1" applyFill="1" applyBorder="1" applyAlignment="1" applyProtection="1">
      <alignment horizontal="right" vertical="center" wrapText="1" readingOrder="1"/>
      <protection/>
    </xf>
    <xf numFmtId="165" fontId="2" fillId="33" borderId="10" xfId="0" applyNumberFormat="1" applyFont="1" applyFill="1" applyBorder="1" applyAlignment="1" applyProtection="1">
      <alignment horizontal="right" vertical="center" wrapText="1" readingOrder="1"/>
      <protection locked="0"/>
    </xf>
    <xf numFmtId="164" fontId="2" fillId="33" borderId="11"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4"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vertical="center"/>
      <protection/>
    </xf>
    <xf numFmtId="0" fontId="2" fillId="0" borderId="10" xfId="0" applyFont="1" applyBorder="1" applyAlignment="1" applyProtection="1">
      <alignment horizontal="left" vertical="center"/>
      <protection locked="0"/>
    </xf>
    <xf numFmtId="0" fontId="2" fillId="0" borderId="0" xfId="0" applyFont="1" applyFill="1" applyBorder="1" applyAlignment="1" applyProtection="1">
      <alignment vertical="center" wrapText="1"/>
      <protection/>
    </xf>
    <xf numFmtId="0" fontId="2" fillId="0" borderId="0" xfId="0" applyFont="1" applyFill="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9" fillId="0" borderId="0" xfId="0" applyFont="1" applyFill="1" applyBorder="1" applyAlignment="1" applyProtection="1">
      <alignment vertical="center"/>
      <protection/>
    </xf>
    <xf numFmtId="3" fontId="10" fillId="0" borderId="10" xfId="0" applyNumberFormat="1" applyFont="1" applyFill="1" applyBorder="1" applyAlignment="1" applyProtection="1">
      <alignment horizontal="left" vertical="center"/>
      <protection/>
    </xf>
    <xf numFmtId="0" fontId="11" fillId="0" borderId="0" xfId="0" applyFont="1" applyFill="1" applyBorder="1" applyAlignment="1" applyProtection="1">
      <alignment vertical="center"/>
      <protection/>
    </xf>
    <xf numFmtId="166" fontId="2" fillId="0" borderId="10" xfId="0" applyNumberFormat="1" applyFont="1" applyFill="1" applyBorder="1" applyAlignment="1" applyProtection="1">
      <alignment horizontal="left" vertical="center"/>
      <protection/>
    </xf>
    <xf numFmtId="168" fontId="2" fillId="0" borderId="10" xfId="0" applyNumberFormat="1" applyFont="1" applyFill="1" applyBorder="1" applyAlignment="1" applyProtection="1">
      <alignment vertical="center"/>
      <protection locked="0"/>
    </xf>
    <xf numFmtId="169" fontId="2" fillId="0" borderId="10" xfId="0" applyNumberFormat="1" applyFont="1" applyFill="1" applyBorder="1" applyAlignment="1" applyProtection="1">
      <alignment vertical="center"/>
      <protection locked="0"/>
    </xf>
    <xf numFmtId="168" fontId="2" fillId="0" borderId="10" xfId="0" applyNumberFormat="1" applyFont="1" applyFill="1" applyBorder="1" applyAlignment="1" applyProtection="1">
      <alignment vertical="center"/>
      <protection/>
    </xf>
    <xf numFmtId="0" fontId="2"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168" fontId="4" fillId="0" borderId="11" xfId="0" applyNumberFormat="1" applyFont="1" applyFill="1" applyBorder="1" applyAlignment="1" applyProtection="1">
      <alignment vertical="center"/>
      <protection/>
    </xf>
    <xf numFmtId="169" fontId="4" fillId="0" borderId="11" xfId="0" applyNumberFormat="1" applyFont="1" applyFill="1" applyBorder="1" applyAlignment="1" applyProtection="1">
      <alignment vertical="center"/>
      <protection/>
    </xf>
    <xf numFmtId="0" fontId="2" fillId="0" borderId="0" xfId="0" applyFont="1" applyAlignment="1" applyProtection="1">
      <alignment vertical="center"/>
      <protection/>
    </xf>
    <xf numFmtId="0" fontId="10"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166" fontId="2" fillId="0" borderId="11" xfId="0" applyNumberFormat="1" applyFont="1" applyFill="1" applyBorder="1" applyAlignment="1" applyProtection="1">
      <alignment horizontal="left" vertical="center"/>
      <protection/>
    </xf>
    <xf numFmtId="168" fontId="2" fillId="0" borderId="11" xfId="0" applyNumberFormat="1" applyFont="1" applyFill="1" applyBorder="1" applyAlignment="1" applyProtection="1">
      <alignment vertical="center"/>
      <protection locked="0"/>
    </xf>
    <xf numFmtId="169" fontId="2" fillId="0" borderId="11" xfId="0" applyNumberFormat="1" applyFont="1" applyFill="1" applyBorder="1" applyAlignment="1" applyProtection="1">
      <alignment vertical="center"/>
      <protection locked="0"/>
    </xf>
    <xf numFmtId="168" fontId="2" fillId="0" borderId="11" xfId="0" applyNumberFormat="1" applyFont="1" applyFill="1" applyBorder="1" applyAlignment="1" applyProtection="1">
      <alignment vertical="center"/>
      <protection/>
    </xf>
    <xf numFmtId="168" fontId="10" fillId="0" borderId="11" xfId="0" applyNumberFormat="1" applyFont="1" applyFill="1" applyBorder="1" applyAlignment="1" applyProtection="1">
      <alignment vertical="center"/>
      <protection/>
    </xf>
    <xf numFmtId="168" fontId="10" fillId="0" borderId="14" xfId="0" applyNumberFormat="1" applyFont="1" applyFill="1" applyBorder="1" applyAlignment="1" applyProtection="1">
      <alignment vertical="center"/>
      <protection/>
    </xf>
    <xf numFmtId="168" fontId="10" fillId="0" borderId="15" xfId="0" applyNumberFormat="1" applyFont="1" applyFill="1" applyBorder="1" applyAlignment="1" applyProtection="1">
      <alignment vertical="center"/>
      <protection/>
    </xf>
    <xf numFmtId="0" fontId="2" fillId="33" borderId="0" xfId="0" applyFont="1" applyFill="1" applyAlignment="1">
      <alignment horizontal="left" vertical="center"/>
    </xf>
    <xf numFmtId="0" fontId="7" fillId="33" borderId="0" xfId="47" applyFont="1" applyFill="1" applyBorder="1" applyAlignment="1">
      <alignment horizontal="left" vertical="center" wrapText="1"/>
      <protection/>
    </xf>
    <xf numFmtId="0" fontId="2" fillId="33" borderId="0" xfId="47" applyFont="1" applyFill="1" applyBorder="1" applyAlignment="1">
      <alignment horizontal="left" vertical="center" wrapText="1"/>
      <protection/>
    </xf>
    <xf numFmtId="0" fontId="2" fillId="33" borderId="0" xfId="47"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6" fillId="33" borderId="0" xfId="0" applyNumberFormat="1" applyFont="1" applyFill="1" applyAlignment="1">
      <alignment horizontal="left" vertical="center"/>
    </xf>
    <xf numFmtId="0" fontId="6" fillId="33" borderId="0" xfId="0" applyFont="1" applyFill="1" applyBorder="1" applyAlignment="1">
      <alignment horizontal="left" vertical="center"/>
    </xf>
    <xf numFmtId="0" fontId="2" fillId="33" borderId="0" xfId="47" applyFont="1" applyFill="1" applyBorder="1" applyAlignment="1">
      <alignment horizontal="left" vertical="center"/>
      <protection/>
    </xf>
    <xf numFmtId="0" fontId="4" fillId="33" borderId="11" xfId="47" applyFont="1" applyFill="1" applyBorder="1" applyAlignment="1">
      <alignment horizontal="center" vertical="center" wrapText="1"/>
      <protection/>
    </xf>
    <xf numFmtId="0" fontId="4" fillId="33" borderId="11" xfId="0" applyFont="1" applyFill="1" applyBorder="1" applyAlignment="1">
      <alignment horizontal="center" vertical="center" wrapText="1"/>
    </xf>
    <xf numFmtId="0" fontId="4" fillId="33" borderId="11" xfId="46" applyFont="1" applyFill="1" applyBorder="1" applyAlignment="1">
      <alignment horizontal="center" vertical="center" wrapText="1"/>
      <protection/>
    </xf>
    <xf numFmtId="0" fontId="2" fillId="33" borderId="0" xfId="0" applyFont="1" applyFill="1" applyBorder="1" applyAlignment="1">
      <alignment horizontal="left" vertical="center"/>
    </xf>
    <xf numFmtId="0" fontId="4" fillId="33" borderId="0" xfId="47" applyFont="1" applyFill="1" applyBorder="1" applyAlignment="1">
      <alignment horizontal="left" vertical="center" wrapText="1"/>
      <protection/>
    </xf>
    <xf numFmtId="0" fontId="4" fillId="33" borderId="16" xfId="47" applyFont="1" applyFill="1" applyBorder="1" applyAlignment="1">
      <alignment horizontal="left" vertical="center" wrapText="1"/>
      <protection/>
    </xf>
    <xf numFmtId="0" fontId="4" fillId="33" borderId="16" xfId="0" applyFont="1" applyFill="1" applyBorder="1" applyAlignment="1">
      <alignment horizontal="left" vertical="center" wrapText="1"/>
    </xf>
    <xf numFmtId="0" fontId="4" fillId="33" borderId="16" xfId="46" applyFont="1" applyFill="1" applyBorder="1" applyAlignment="1">
      <alignment horizontal="left" vertical="center" wrapText="1"/>
      <protection/>
    </xf>
    <xf numFmtId="49" fontId="13"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6" fillId="34" borderId="10" xfId="0" applyNumberFormat="1" applyFont="1" applyFill="1" applyBorder="1" applyAlignment="1" applyProtection="1">
      <alignment horizontal="right" vertical="center"/>
      <protection locked="0"/>
    </xf>
    <xf numFmtId="169" fontId="2" fillId="33" borderId="10" xfId="47" applyNumberFormat="1" applyFont="1" applyFill="1" applyBorder="1" applyAlignment="1">
      <alignment horizontal="right" vertical="center"/>
      <protection/>
    </xf>
    <xf numFmtId="169" fontId="2" fillId="0" borderId="10" xfId="47" applyNumberFormat="1" applyFont="1" applyFill="1" applyBorder="1" applyAlignment="1">
      <alignment horizontal="left" vertical="center"/>
      <protection/>
    </xf>
    <xf numFmtId="169" fontId="2" fillId="33" borderId="10" xfId="47" applyNumberFormat="1" applyFont="1" applyFill="1" applyBorder="1" applyAlignment="1">
      <alignment horizontal="left" vertical="center"/>
      <protection/>
    </xf>
    <xf numFmtId="49" fontId="2" fillId="33" borderId="11" xfId="0" applyNumberFormat="1" applyFont="1" applyFill="1" applyBorder="1" applyAlignment="1">
      <alignment horizontal="left" vertical="center"/>
    </xf>
    <xf numFmtId="0" fontId="4" fillId="33" borderId="11" xfId="47" applyFont="1" applyFill="1" applyBorder="1" applyAlignment="1">
      <alignment horizontal="left" vertical="center"/>
      <protection/>
    </xf>
    <xf numFmtId="3" fontId="4" fillId="33" borderId="11" xfId="47" applyNumberFormat="1" applyFont="1" applyFill="1" applyBorder="1" applyAlignment="1">
      <alignment horizontal="right" vertical="center"/>
      <protection/>
    </xf>
    <xf numFmtId="169" fontId="4" fillId="33" borderId="11" xfId="47" applyNumberFormat="1" applyFont="1" applyFill="1" applyBorder="1" applyAlignment="1">
      <alignment horizontal="right" vertical="center"/>
      <protection/>
    </xf>
    <xf numFmtId="169" fontId="2" fillId="33" borderId="11" xfId="47"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7" applyNumberFormat="1" applyFont="1" applyFill="1" applyBorder="1" applyAlignment="1">
      <alignment horizontal="right" vertical="center"/>
      <protection/>
    </xf>
    <xf numFmtId="169" fontId="2" fillId="33" borderId="0" xfId="47" applyNumberFormat="1" applyFont="1" applyFill="1" applyBorder="1" applyAlignment="1">
      <alignment horizontal="right" vertical="center"/>
      <protection/>
    </xf>
    <xf numFmtId="169" fontId="2" fillId="33" borderId="0" xfId="47" applyNumberFormat="1" applyFont="1" applyFill="1" applyBorder="1" applyAlignment="1">
      <alignment horizontal="left" vertical="center"/>
      <protection/>
    </xf>
    <xf numFmtId="0" fontId="4" fillId="33" borderId="0" xfId="0" applyFont="1" applyFill="1" applyAlignment="1">
      <alignment horizontal="left" vertical="center"/>
    </xf>
    <xf numFmtId="0" fontId="6" fillId="33" borderId="10" xfId="47"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7" applyFont="1" applyFill="1" applyBorder="1" applyAlignment="1">
      <alignment horizontal="left" vertical="center"/>
      <protection/>
    </xf>
    <xf numFmtId="0" fontId="2" fillId="0" borderId="10" xfId="47" applyFont="1" applyFill="1" applyBorder="1" applyAlignment="1">
      <alignment horizontal="left" vertical="center" wrapText="1"/>
      <protection/>
    </xf>
    <xf numFmtId="49" fontId="2" fillId="0" borderId="11" xfId="0" applyNumberFormat="1" applyFont="1" applyFill="1" applyBorder="1" applyAlignment="1">
      <alignment horizontal="left" vertical="center"/>
    </xf>
    <xf numFmtId="0" fontId="4" fillId="0" borderId="11" xfId="47"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7" xfId="47" applyFont="1" applyFill="1" applyBorder="1" applyAlignment="1">
      <alignment horizontal="left" vertical="center" wrapText="1"/>
      <protection/>
    </xf>
    <xf numFmtId="3" fontId="6" fillId="34" borderId="17" xfId="0" applyNumberFormat="1" applyFont="1" applyFill="1" applyBorder="1" applyAlignment="1" applyProtection="1">
      <alignment horizontal="right" vertical="center"/>
      <protection locked="0"/>
    </xf>
    <xf numFmtId="169" fontId="2" fillId="33" borderId="17" xfId="47" applyNumberFormat="1" applyFont="1" applyFill="1" applyBorder="1" applyAlignment="1">
      <alignment horizontal="left" vertical="center"/>
      <protection/>
    </xf>
    <xf numFmtId="49" fontId="4" fillId="0" borderId="11"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13" fillId="0" borderId="0" xfId="47" applyFont="1" applyFill="1" applyBorder="1" applyAlignment="1">
      <alignment horizontal="left" vertical="center" wrapText="1"/>
      <protection/>
    </xf>
    <xf numFmtId="3" fontId="14" fillId="33" borderId="0" xfId="47" applyNumberFormat="1" applyFont="1" applyFill="1" applyBorder="1" applyAlignment="1">
      <alignment horizontal="right" vertical="center"/>
      <protection/>
    </xf>
    <xf numFmtId="3" fontId="13" fillId="33" borderId="15" xfId="47" applyNumberFormat="1" applyFont="1" applyFill="1" applyBorder="1" applyAlignment="1">
      <alignment horizontal="right" vertical="center"/>
      <protection/>
    </xf>
    <xf numFmtId="3" fontId="13" fillId="33" borderId="0" xfId="47" applyNumberFormat="1" applyFont="1" applyFill="1" applyBorder="1" applyAlignment="1">
      <alignment horizontal="right" vertical="center"/>
      <protection/>
    </xf>
    <xf numFmtId="3" fontId="13" fillId="33" borderId="18" xfId="47" applyNumberFormat="1" applyFont="1" applyFill="1" applyBorder="1" applyAlignment="1">
      <alignment horizontal="right" vertical="center"/>
      <protection/>
    </xf>
    <xf numFmtId="169" fontId="15" fillId="33" borderId="0" xfId="47" applyNumberFormat="1" applyFont="1" applyFill="1" applyBorder="1" applyAlignment="1">
      <alignment horizontal="left" vertical="center"/>
      <protection/>
    </xf>
    <xf numFmtId="165" fontId="13" fillId="33" borderId="19" xfId="47" applyNumberFormat="1" applyFont="1" applyFill="1" applyBorder="1" applyAlignment="1">
      <alignment horizontal="right" vertical="center"/>
      <protection/>
    </xf>
    <xf numFmtId="3" fontId="16" fillId="33" borderId="0" xfId="47" applyNumberFormat="1" applyFont="1" applyFill="1" applyBorder="1" applyAlignment="1">
      <alignment horizontal="right" vertical="center"/>
      <protection/>
    </xf>
    <xf numFmtId="0" fontId="16" fillId="33" borderId="0" xfId="0" applyFont="1" applyFill="1" applyAlignment="1">
      <alignment horizontal="left" vertical="center"/>
    </xf>
    <xf numFmtId="0" fontId="4" fillId="33" borderId="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0" xfId="0" applyFont="1" applyFill="1" applyBorder="1" applyAlignment="1">
      <alignment vertical="center"/>
    </xf>
    <xf numFmtId="0" fontId="2" fillId="33" borderId="0" xfId="0" applyFont="1" applyFill="1" applyBorder="1" applyAlignment="1">
      <alignment horizontal="left" vertical="center" wrapText="1"/>
    </xf>
    <xf numFmtId="0" fontId="4" fillId="33" borderId="10" xfId="0" applyFont="1" applyFill="1" applyBorder="1" applyAlignment="1">
      <alignment horizontal="center" vertical="center" wrapText="1"/>
    </xf>
    <xf numFmtId="49" fontId="2" fillId="33" borderId="10" xfId="0" applyNumberFormat="1" applyFont="1" applyFill="1" applyBorder="1" applyAlignment="1" applyProtection="1">
      <alignment horizontal="left" vertical="center"/>
      <protection locked="0"/>
    </xf>
    <xf numFmtId="170"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left" vertical="center"/>
      <protection locked="0"/>
    </xf>
    <xf numFmtId="4" fontId="4" fillId="33" borderId="15" xfId="0" applyNumberFormat="1" applyFont="1" applyFill="1" applyBorder="1" applyAlignment="1">
      <alignment horizontal="right" vertical="center"/>
    </xf>
    <xf numFmtId="0" fontId="2" fillId="33" borderId="0" xfId="0" applyFont="1" applyFill="1" applyBorder="1" applyAlignment="1" applyProtection="1">
      <alignment horizontal="left" vertical="center" wrapText="1" readingOrder="1"/>
      <protection/>
    </xf>
    <xf numFmtId="0" fontId="2" fillId="33" borderId="0" xfId="0" applyFont="1" applyFill="1" applyBorder="1" applyAlignment="1" applyProtection="1">
      <alignment horizontal="left" vertical="center" readingOrder="1"/>
      <protection/>
    </xf>
    <xf numFmtId="0" fontId="3" fillId="33" borderId="0" xfId="0" applyFont="1" applyFill="1" applyBorder="1" applyAlignment="1" applyProtection="1">
      <alignment horizontal="left" vertical="center" wrapText="1" readingOrder="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10" fillId="0" borderId="20"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167" fontId="2" fillId="0" borderId="10" xfId="0" applyNumberFormat="1"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167" fontId="2" fillId="0" borderId="11" xfId="0" applyNumberFormat="1"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3" fontId="10" fillId="0" borderId="10" xfId="0" applyNumberFormat="1" applyFont="1" applyFill="1" applyBorder="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indent="4"/>
      <protection/>
    </xf>
    <xf numFmtId="0" fontId="4" fillId="0" borderId="11"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7" fillId="0" borderId="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protection/>
    </xf>
    <xf numFmtId="0" fontId="13" fillId="0" borderId="10" xfId="47" applyFont="1" applyFill="1" applyBorder="1" applyAlignment="1">
      <alignment horizontal="left" vertical="center" wrapText="1"/>
      <protection/>
    </xf>
    <xf numFmtId="49" fontId="13" fillId="33" borderId="20" xfId="0" applyNumberFormat="1" applyFont="1" applyFill="1" applyBorder="1" applyAlignment="1">
      <alignment horizontal="left" vertical="center"/>
    </xf>
    <xf numFmtId="49" fontId="4" fillId="33" borderId="21"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0" fontId="13" fillId="0" borderId="10" xfId="47" applyFont="1" applyFill="1" applyBorder="1" applyAlignment="1">
      <alignment horizontal="left" vertical="center"/>
      <protection/>
    </xf>
    <xf numFmtId="49" fontId="6" fillId="33" borderId="23" xfId="0" applyNumberFormat="1" applyFont="1" applyFill="1" applyBorder="1" applyAlignment="1">
      <alignment horizontal="left" vertical="center" wrapText="1"/>
    </xf>
    <xf numFmtId="3" fontId="2" fillId="34" borderId="23" xfId="0" applyNumberFormat="1" applyFont="1" applyFill="1" applyBorder="1" applyAlignment="1" applyProtection="1">
      <alignment horizontal="left" vertical="center" wrapText="1"/>
      <protection locked="0"/>
    </xf>
    <xf numFmtId="3" fontId="6" fillId="34" borderId="23" xfId="0" applyNumberFormat="1" applyFont="1" applyFill="1" applyBorder="1" applyAlignment="1" applyProtection="1">
      <alignment horizontal="left" vertical="center" wrapText="1"/>
      <protection locked="0"/>
    </xf>
    <xf numFmtId="0" fontId="12" fillId="0" borderId="11" xfId="0" applyFont="1" applyBorder="1" applyAlignment="1">
      <alignment horizontal="center" vertical="center"/>
    </xf>
    <xf numFmtId="0" fontId="7" fillId="33" borderId="0" xfId="47"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6" fillId="34" borderId="0" xfId="0" applyNumberFormat="1" applyFont="1" applyFill="1" applyBorder="1" applyAlignment="1" applyProtection="1">
      <alignment horizontal="left" vertical="center" wrapText="1"/>
      <protection locked="0"/>
    </xf>
    <xf numFmtId="0" fontId="2" fillId="33" borderId="0" xfId="47" applyFont="1" applyFill="1" applyBorder="1" applyAlignment="1">
      <alignment vertical="center" wrapText="1"/>
      <protection/>
    </xf>
    <xf numFmtId="0" fontId="2" fillId="33" borderId="0" xfId="0" applyFont="1" applyFill="1" applyBorder="1" applyAlignment="1">
      <alignment horizontal="left" vertical="center" wrapText="1"/>
    </xf>
    <xf numFmtId="0" fontId="4" fillId="33" borderId="10" xfId="0" applyFont="1" applyFill="1" applyBorder="1" applyAlignment="1">
      <alignment horizontal="left" vertical="center" wrapText="1" indent="4"/>
    </xf>
    <xf numFmtId="0" fontId="2" fillId="33" borderId="0" xfId="0" applyFont="1" applyFill="1" applyBorder="1" applyAlignment="1">
      <alignment horizontal="center" vertical="center"/>
    </xf>
    <xf numFmtId="0" fontId="4" fillId="33" borderId="20" xfId="0" applyFont="1" applyFill="1" applyBorder="1" applyAlignment="1">
      <alignment horizontal="left" vertical="center"/>
    </xf>
    <xf numFmtId="0" fontId="7"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C42"/>
  <sheetViews>
    <sheetView tabSelected="1" zoomScale="75" zoomScaleNormal="75" zoomScalePageLayoutView="0" workbookViewId="0" topLeftCell="A1">
      <selection activeCell="A1" sqref="A1:C1"/>
    </sheetView>
  </sheetViews>
  <sheetFormatPr defaultColWidth="9.140625" defaultRowHeight="12.75"/>
  <cols>
    <col min="1" max="1" width="6.421875" style="1" customWidth="1"/>
    <col min="2" max="2" width="71.421875" style="1" customWidth="1"/>
    <col min="3" max="3" width="62.00390625" style="2" customWidth="1"/>
    <col min="4" max="4" width="73.421875" style="1" customWidth="1"/>
    <col min="5" max="16384" width="9.140625" style="1" customWidth="1"/>
  </cols>
  <sheetData>
    <row r="1" spans="1:3" s="3" customFormat="1" ht="29.25" customHeight="1">
      <c r="A1" s="123" t="s">
        <v>0</v>
      </c>
      <c r="B1" s="123"/>
      <c r="C1" s="123"/>
    </row>
    <row r="2" spans="1:3" s="3" customFormat="1" ht="29.25" customHeight="1">
      <c r="A2" s="123" t="s">
        <v>1</v>
      </c>
      <c r="B2" s="123"/>
      <c r="C2" s="123"/>
    </row>
    <row r="3" spans="1:3" s="3" customFormat="1" ht="29.25" customHeight="1">
      <c r="A3" s="123" t="s">
        <v>2</v>
      </c>
      <c r="B3" s="123"/>
      <c r="C3" s="123"/>
    </row>
    <row r="4" spans="1:3" s="3" customFormat="1" ht="22.5" customHeight="1">
      <c r="A4" s="4"/>
      <c r="B4" s="4"/>
      <c r="C4" s="4"/>
    </row>
    <row r="5" spans="1:3" s="3" customFormat="1" ht="17.25" customHeight="1">
      <c r="A5" s="124" t="s">
        <v>3</v>
      </c>
      <c r="B5" s="124"/>
      <c r="C5" s="5"/>
    </row>
    <row r="6" spans="1:3" s="3" customFormat="1" ht="17.25" customHeight="1">
      <c r="A6" s="125" t="s">
        <v>4</v>
      </c>
      <c r="B6" s="125"/>
      <c r="C6" s="5"/>
    </row>
    <row r="7" spans="1:3" ht="27.75" customHeight="1">
      <c r="A7" s="6"/>
      <c r="B7" s="6"/>
      <c r="C7" s="7"/>
    </row>
    <row r="8" spans="1:3" ht="17.25" customHeight="1">
      <c r="A8" s="8">
        <v>1</v>
      </c>
      <c r="B8" s="9" t="s">
        <v>5</v>
      </c>
      <c r="C8" s="10" t="s">
        <v>6</v>
      </c>
    </row>
    <row r="9" spans="1:3" ht="17.25" customHeight="1">
      <c r="A9" s="8">
        <v>2</v>
      </c>
      <c r="B9" s="9" t="s">
        <v>4</v>
      </c>
      <c r="C9" s="10" t="s">
        <v>6</v>
      </c>
    </row>
    <row r="10" spans="1:3" ht="17.25" customHeight="1">
      <c r="A10" s="8">
        <v>3</v>
      </c>
      <c r="B10" s="9" t="s">
        <v>3</v>
      </c>
      <c r="C10" s="10" t="s">
        <v>6</v>
      </c>
    </row>
    <row r="11" spans="1:3" ht="17.25" customHeight="1">
      <c r="A11" s="8">
        <v>4</v>
      </c>
      <c r="B11" s="9" t="s">
        <v>7</v>
      </c>
      <c r="C11" s="10" t="s">
        <v>6</v>
      </c>
    </row>
    <row r="12" spans="1:3" ht="17.25" customHeight="1">
      <c r="A12" s="8">
        <v>5</v>
      </c>
      <c r="B12" s="9" t="s">
        <v>8</v>
      </c>
      <c r="C12" s="10" t="s">
        <v>6</v>
      </c>
    </row>
    <row r="13" spans="1:3" ht="17.25" customHeight="1">
      <c r="A13" s="8">
        <v>6</v>
      </c>
      <c r="B13" s="9" t="s">
        <v>9</v>
      </c>
      <c r="C13" s="10" t="s">
        <v>6</v>
      </c>
    </row>
    <row r="14" spans="1:3" ht="17.25" customHeight="1">
      <c r="A14" s="8">
        <v>7</v>
      </c>
      <c r="B14" s="9" t="s">
        <v>10</v>
      </c>
      <c r="C14" s="10" t="s">
        <v>6</v>
      </c>
    </row>
    <row r="15" spans="1:3" ht="17.25" customHeight="1">
      <c r="A15" s="8">
        <v>8</v>
      </c>
      <c r="B15" s="9" t="s">
        <v>11</v>
      </c>
      <c r="C15" s="10" t="s">
        <v>6</v>
      </c>
    </row>
    <row r="16" spans="1:3" ht="17.25" customHeight="1">
      <c r="A16" s="11">
        <v>9</v>
      </c>
      <c r="B16" s="11" t="s">
        <v>12</v>
      </c>
      <c r="C16" s="12" t="s">
        <v>6</v>
      </c>
    </row>
    <row r="17" spans="1:3" ht="9" customHeight="1">
      <c r="A17" s="13"/>
      <c r="B17" s="14"/>
      <c r="C17" s="15"/>
    </row>
    <row r="18" spans="1:3" ht="36">
      <c r="A18" s="8">
        <v>10</v>
      </c>
      <c r="B18" s="8" t="s">
        <v>13</v>
      </c>
      <c r="C18" s="16">
        <f>'Finální rozpočet'!F324-'Finální rozpočet'!H324</f>
        <v>0</v>
      </c>
    </row>
    <row r="19" spans="1:3" ht="17.25" customHeight="1">
      <c r="A19" s="8">
        <v>11</v>
      </c>
      <c r="B19" s="8" t="s">
        <v>14</v>
      </c>
      <c r="C19" s="17" t="s">
        <v>6</v>
      </c>
    </row>
    <row r="20" spans="1:3" ht="17.25" customHeight="1">
      <c r="A20" s="8">
        <v>12</v>
      </c>
      <c r="B20" s="8" t="s">
        <v>15</v>
      </c>
      <c r="C20" s="18" t="s">
        <v>6</v>
      </c>
    </row>
    <row r="21" spans="1:3" ht="24">
      <c r="A21" s="8">
        <v>13</v>
      </c>
      <c r="B21" s="8" t="s">
        <v>16</v>
      </c>
      <c r="C21" s="19" t="b">
        <f>IF(ISNUMBER(C19),SUM(C19/C18))</f>
        <v>0</v>
      </c>
    </row>
    <row r="22" spans="1:3" ht="60">
      <c r="A22" s="8">
        <v>14</v>
      </c>
      <c r="B22" s="8" t="s">
        <v>17</v>
      </c>
      <c r="C22" s="17">
        <f>IF(C21&lt;C20,C19,PRODUCT(C20,C18))</f>
        <v>0</v>
      </c>
    </row>
    <row r="23" spans="1:3" ht="17.25" customHeight="1">
      <c r="A23" s="8">
        <v>15</v>
      </c>
      <c r="B23" s="8" t="s">
        <v>18</v>
      </c>
      <c r="C23" s="16" t="b">
        <f>IF(ISNUMBER(C19),C19-C22)</f>
        <v>0</v>
      </c>
    </row>
    <row r="24" spans="1:3" ht="17.25" customHeight="1">
      <c r="A24" s="8">
        <v>16</v>
      </c>
      <c r="B24" s="8" t="s">
        <v>19</v>
      </c>
      <c r="C24" s="20" t="s">
        <v>6</v>
      </c>
    </row>
    <row r="25" spans="1:3" ht="60">
      <c r="A25" s="8">
        <v>17</v>
      </c>
      <c r="B25" s="8" t="s">
        <v>20</v>
      </c>
      <c r="C25" s="16">
        <f>'Finální finanční plán'!C64</f>
        <v>0</v>
      </c>
    </row>
    <row r="26" spans="1:3" ht="17.25" customHeight="1">
      <c r="A26" s="8">
        <v>18</v>
      </c>
      <c r="B26" s="8" t="s">
        <v>21</v>
      </c>
      <c r="C26" s="19" t="str">
        <f>IF($C18=0,"0 %",C25/C18)</f>
        <v>0 %</v>
      </c>
    </row>
    <row r="27" spans="1:3" ht="60">
      <c r="A27" s="8">
        <v>19</v>
      </c>
      <c r="B27" s="8" t="s">
        <v>22</v>
      </c>
      <c r="C27" s="17">
        <f>IF(C26&lt;C24,C22,IF((C22-(C25-(PRODUCT(C24,C18))))&lt;0,0,(C22-(C25-(PRODUCT(C24,C18))))))</f>
        <v>0</v>
      </c>
    </row>
    <row r="28" spans="1:3" ht="17.25" customHeight="1">
      <c r="A28" s="11">
        <v>20</v>
      </c>
      <c r="B28" s="11" t="s">
        <v>23</v>
      </c>
      <c r="C28" s="21" t="b">
        <f>IF(ISNUMBER(C19),C19-C27)</f>
        <v>0</v>
      </c>
    </row>
    <row r="29" spans="1:3" ht="17.25" customHeight="1">
      <c r="A29" s="22"/>
      <c r="B29" s="22"/>
      <c r="C29" s="23"/>
    </row>
    <row r="30" spans="1:3" ht="17.25" customHeight="1">
      <c r="A30" s="121" t="s">
        <v>24</v>
      </c>
      <c r="B30" s="121"/>
      <c r="C30" s="121"/>
    </row>
    <row r="31" spans="1:3" ht="17.25" customHeight="1">
      <c r="A31" s="24" t="s">
        <v>25</v>
      </c>
      <c r="B31" s="22"/>
      <c r="C31" s="25"/>
    </row>
    <row r="32" spans="1:3" ht="17.25" customHeight="1">
      <c r="A32" s="24" t="s">
        <v>26</v>
      </c>
      <c r="B32" s="22"/>
      <c r="C32" s="25"/>
    </row>
    <row r="33" spans="1:3" ht="17.25" customHeight="1">
      <c r="A33" s="24" t="s">
        <v>27</v>
      </c>
      <c r="B33" s="22"/>
      <c r="C33" s="25"/>
    </row>
    <row r="34" ht="17.25" customHeight="1"/>
    <row r="35" spans="1:3" ht="30.75" customHeight="1">
      <c r="A35" s="121" t="s">
        <v>28</v>
      </c>
      <c r="B35" s="121"/>
      <c r="C35" s="121"/>
    </row>
    <row r="36" spans="1:3" ht="27.75" customHeight="1">
      <c r="A36" s="121" t="s">
        <v>29</v>
      </c>
      <c r="B36" s="121"/>
      <c r="C36" s="121"/>
    </row>
    <row r="37" spans="1:3" ht="17.25" customHeight="1">
      <c r="A37" s="122" t="s">
        <v>30</v>
      </c>
      <c r="B37" s="122"/>
      <c r="C37" s="122"/>
    </row>
    <row r="38" spans="2:3" ht="37.5" customHeight="1">
      <c r="B38" s="121" t="s">
        <v>31</v>
      </c>
      <c r="C38" s="121"/>
    </row>
    <row r="39" spans="2:3" ht="17.25" customHeight="1">
      <c r="B39" s="122" t="s">
        <v>32</v>
      </c>
      <c r="C39" s="122"/>
    </row>
    <row r="40" spans="1:3" ht="29.25" customHeight="1">
      <c r="A40" s="121" t="s">
        <v>33</v>
      </c>
      <c r="B40" s="121"/>
      <c r="C40" s="121"/>
    </row>
    <row r="41" ht="17.25" customHeight="1"/>
    <row r="42" spans="1:3" ht="139.5" customHeight="1">
      <c r="A42" s="121" t="s">
        <v>34</v>
      </c>
      <c r="B42" s="121"/>
      <c r="C42" s="121"/>
    </row>
  </sheetData>
  <sheetProtection password="BA97" sheet="1"/>
  <mergeCells count="13">
    <mergeCell ref="A1:C1"/>
    <mergeCell ref="A2:C2"/>
    <mergeCell ref="A3:C3"/>
    <mergeCell ref="A5:B5"/>
    <mergeCell ref="A6:B6"/>
    <mergeCell ref="A30:C30"/>
    <mergeCell ref="A42:C42"/>
    <mergeCell ref="A35:C35"/>
    <mergeCell ref="A36:C36"/>
    <mergeCell ref="A37:C37"/>
    <mergeCell ref="B38:C38"/>
    <mergeCell ref="B39:C39"/>
    <mergeCell ref="A40:C40"/>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IT324"/>
  <sheetViews>
    <sheetView zoomScale="75" zoomScaleNormal="75" zoomScalePageLayoutView="0" workbookViewId="0" topLeftCell="A1">
      <selection activeCell="B66" sqref="B66:C66"/>
    </sheetView>
  </sheetViews>
  <sheetFormatPr defaultColWidth="43.140625" defaultRowHeight="12.75"/>
  <cols>
    <col min="1" max="1" width="6.421875" style="26" customWidth="1"/>
    <col min="2" max="2" width="26.140625" style="26" customWidth="1"/>
    <col min="3" max="3" width="40.7109375" style="27" customWidth="1"/>
    <col min="4" max="8" width="17.8515625" style="27" customWidth="1"/>
    <col min="9" max="24" width="11.421875" style="27" customWidth="1"/>
    <col min="25" max="243" width="11.57421875" style="27" customWidth="1"/>
    <col min="244" max="244" width="9.28125" style="27" customWidth="1"/>
    <col min="245" max="16384" width="43.140625" style="27" customWidth="1"/>
  </cols>
  <sheetData>
    <row r="1" spans="1:7" ht="29.25" customHeight="1">
      <c r="A1" s="142" t="s">
        <v>35</v>
      </c>
      <c r="B1" s="142"/>
      <c r="C1" s="142"/>
      <c r="D1" s="142"/>
      <c r="E1" s="142"/>
      <c r="F1" s="142"/>
      <c r="G1" s="142"/>
    </row>
    <row r="2" spans="3:7" ht="27.75" customHeight="1">
      <c r="C2" s="26"/>
      <c r="D2" s="26"/>
      <c r="E2" s="26"/>
      <c r="F2" s="26"/>
      <c r="G2" s="26"/>
    </row>
    <row r="3" spans="1:4" ht="17.25" customHeight="1">
      <c r="A3" s="124" t="s">
        <v>3</v>
      </c>
      <c r="B3" s="124"/>
      <c r="C3" s="143" t="str">
        <f>IF('Úvodní list'!C5=0," ",'Úvodní list'!C5)</f>
        <v> </v>
      </c>
      <c r="D3" s="143"/>
    </row>
    <row r="4" spans="1:4" ht="17.25" customHeight="1">
      <c r="A4" s="125" t="s">
        <v>4</v>
      </c>
      <c r="B4" s="125"/>
      <c r="C4" s="143" t="str">
        <f>IF('Úvodní list'!C6=0," ",'Úvodní list'!C6)</f>
        <v> </v>
      </c>
      <c r="D4" s="143"/>
    </row>
    <row r="5" ht="17.25" customHeight="1"/>
    <row r="6" spans="1:5" ht="17.25" customHeight="1">
      <c r="A6" s="144" t="s">
        <v>36</v>
      </c>
      <c r="B6" s="144"/>
      <c r="C6" s="144"/>
      <c r="D6" s="144"/>
      <c r="E6" s="144"/>
    </row>
    <row r="7" spans="1:5" ht="17.25" customHeight="1">
      <c r="A7" s="124" t="s">
        <v>37</v>
      </c>
      <c r="B7" s="124"/>
      <c r="C7" s="140" t="s">
        <v>38</v>
      </c>
      <c r="D7" s="140"/>
      <c r="E7" s="28"/>
    </row>
    <row r="8" spans="1:5" ht="17.25" customHeight="1">
      <c r="A8" s="124"/>
      <c r="B8" s="124"/>
      <c r="C8" s="140" t="s">
        <v>39</v>
      </c>
      <c r="D8" s="140"/>
      <c r="E8" s="28"/>
    </row>
    <row r="9" spans="1:5" ht="17.25" customHeight="1">
      <c r="A9" s="124"/>
      <c r="B9" s="124"/>
      <c r="C9" s="140" t="s">
        <v>40</v>
      </c>
      <c r="D9" s="140"/>
      <c r="E9" s="28"/>
    </row>
    <row r="10" spans="1:7" ht="26.25" customHeight="1">
      <c r="A10" s="141" t="s">
        <v>41</v>
      </c>
      <c r="B10" s="141"/>
      <c r="C10" s="141"/>
      <c r="D10" s="141"/>
      <c r="E10" s="141"/>
      <c r="F10" s="29"/>
      <c r="G10" s="29"/>
    </row>
    <row r="11" spans="1:2" ht="17.25" customHeight="1">
      <c r="A11" s="30"/>
      <c r="B11" s="30"/>
    </row>
    <row r="12" ht="17.25" customHeight="1">
      <c r="A12" s="31" t="s">
        <v>42</v>
      </c>
    </row>
    <row r="13" spans="3:8" ht="27" customHeight="1">
      <c r="C13" s="136" t="s">
        <v>43</v>
      </c>
      <c r="D13" s="136"/>
      <c r="E13" s="136"/>
      <c r="F13" s="136"/>
      <c r="G13" s="136"/>
      <c r="H13" s="136"/>
    </row>
    <row r="14" ht="17.25" customHeight="1">
      <c r="A14" s="31" t="s">
        <v>44</v>
      </c>
    </row>
    <row r="15" spans="3:8" ht="17.25" customHeight="1">
      <c r="C15" s="137" t="s">
        <v>45</v>
      </c>
      <c r="D15" s="137"/>
      <c r="E15" s="137"/>
      <c r="F15" s="137"/>
      <c r="G15" s="137"/>
      <c r="H15" s="137"/>
    </row>
    <row r="16" spans="3:8" ht="39" customHeight="1">
      <c r="C16" s="136" t="s">
        <v>46</v>
      </c>
      <c r="D16" s="136"/>
      <c r="E16" s="136"/>
      <c r="F16" s="136"/>
      <c r="G16" s="136"/>
      <c r="H16" s="136"/>
    </row>
    <row r="17" spans="3:8" ht="49.5" customHeight="1">
      <c r="C17" s="136" t="s">
        <v>47</v>
      </c>
      <c r="D17" s="136"/>
      <c r="E17" s="136"/>
      <c r="F17" s="136"/>
      <c r="G17" s="136"/>
      <c r="H17" s="136"/>
    </row>
    <row r="18" ht="17.25" customHeight="1">
      <c r="A18" s="31" t="s">
        <v>48</v>
      </c>
    </row>
    <row r="19" spans="3:8" ht="17.25" customHeight="1">
      <c r="C19" s="137" t="s">
        <v>49</v>
      </c>
      <c r="D19" s="137"/>
      <c r="E19" s="137"/>
      <c r="F19" s="137"/>
      <c r="G19" s="137"/>
      <c r="H19" s="137"/>
    </row>
    <row r="20" ht="17.25" customHeight="1">
      <c r="A20" s="31" t="s">
        <v>50</v>
      </c>
    </row>
    <row r="21" spans="3:8" ht="17.25" customHeight="1">
      <c r="C21" s="137" t="s">
        <v>51</v>
      </c>
      <c r="D21" s="137"/>
      <c r="E21" s="137"/>
      <c r="F21" s="137"/>
      <c r="G21" s="137"/>
      <c r="H21" s="137"/>
    </row>
    <row r="22" spans="3:8" ht="17.25" customHeight="1">
      <c r="C22" s="137" t="s">
        <v>52</v>
      </c>
      <c r="D22" s="137"/>
      <c r="E22" s="137"/>
      <c r="F22" s="137"/>
      <c r="G22" s="137"/>
      <c r="H22" s="137"/>
    </row>
    <row r="23" spans="3:8" ht="27.75" customHeight="1">
      <c r="C23" s="136" t="s">
        <v>53</v>
      </c>
      <c r="D23" s="136"/>
      <c r="E23" s="136"/>
      <c r="F23" s="136"/>
      <c r="G23" s="136"/>
      <c r="H23" s="136"/>
    </row>
    <row r="24" spans="3:8" ht="17.25" customHeight="1">
      <c r="C24" s="137" t="s">
        <v>54</v>
      </c>
      <c r="D24" s="137"/>
      <c r="E24" s="137"/>
      <c r="F24" s="137"/>
      <c r="G24" s="137"/>
      <c r="H24" s="137"/>
    </row>
    <row r="25" spans="1:7" ht="17.25" customHeight="1">
      <c r="A25" s="31" t="s">
        <v>55</v>
      </c>
      <c r="C25" s="26"/>
      <c r="D25" s="26"/>
      <c r="E25" s="26"/>
      <c r="F25" s="26"/>
      <c r="G25" s="26"/>
    </row>
    <row r="26" spans="3:8" ht="17.25" customHeight="1">
      <c r="C26" s="137" t="s">
        <v>56</v>
      </c>
      <c r="D26" s="137"/>
      <c r="E26" s="137"/>
      <c r="F26" s="137"/>
      <c r="G26" s="137"/>
      <c r="H26" s="137"/>
    </row>
    <row r="27" spans="6:7" ht="27.75" customHeight="1">
      <c r="F27" s="26"/>
      <c r="G27" s="26"/>
    </row>
    <row r="28" spans="1:9" ht="17.25" customHeight="1">
      <c r="A28" s="138" t="s">
        <v>57</v>
      </c>
      <c r="B28" s="138"/>
      <c r="C28" s="138"/>
      <c r="D28" s="32" t="s">
        <v>58</v>
      </c>
      <c r="E28" s="32" t="s">
        <v>59</v>
      </c>
      <c r="F28" s="32" t="s">
        <v>60</v>
      </c>
      <c r="G28" s="33" t="s">
        <v>61</v>
      </c>
      <c r="H28" s="33" t="s">
        <v>62</v>
      </c>
      <c r="I28" s="34"/>
    </row>
    <row r="29" spans="1:8" ht="17.25" customHeight="1">
      <c r="A29" s="138"/>
      <c r="B29" s="138"/>
      <c r="C29" s="138"/>
      <c r="D29" s="139" t="s">
        <v>63</v>
      </c>
      <c r="E29" s="139" t="s">
        <v>64</v>
      </c>
      <c r="F29" s="139" t="s">
        <v>65</v>
      </c>
      <c r="G29" s="139" t="s">
        <v>66</v>
      </c>
      <c r="H29" s="139" t="s">
        <v>67</v>
      </c>
    </row>
    <row r="30" spans="1:8" ht="17.25" customHeight="1">
      <c r="A30" s="138"/>
      <c r="B30" s="138"/>
      <c r="C30" s="138"/>
      <c r="D30" s="139"/>
      <c r="E30" s="139"/>
      <c r="F30" s="139"/>
      <c r="G30" s="139"/>
      <c r="H30" s="139"/>
    </row>
    <row r="31" spans="1:8" ht="17.25" customHeight="1">
      <c r="A31" s="138"/>
      <c r="B31" s="138"/>
      <c r="C31" s="138"/>
      <c r="D31" s="139"/>
      <c r="E31" s="139"/>
      <c r="F31" s="139"/>
      <c r="G31" s="139"/>
      <c r="H31" s="139"/>
    </row>
    <row r="32" spans="1:8" ht="17.25" customHeight="1">
      <c r="A32" s="138"/>
      <c r="B32" s="138"/>
      <c r="C32" s="138"/>
      <c r="D32" s="139"/>
      <c r="E32" s="139"/>
      <c r="F32" s="139"/>
      <c r="G32" s="139"/>
      <c r="H32" s="139"/>
    </row>
    <row r="33" spans="1:8" ht="9" customHeight="1">
      <c r="A33" s="127"/>
      <c r="B33" s="127"/>
      <c r="C33" s="127"/>
      <c r="D33" s="127"/>
      <c r="E33" s="127"/>
      <c r="F33" s="127"/>
      <c r="G33" s="127"/>
      <c r="H33" s="127"/>
    </row>
    <row r="34" spans="1:8" s="36" customFormat="1" ht="21.75" customHeight="1">
      <c r="A34" s="35">
        <v>1</v>
      </c>
      <c r="B34" s="135" t="s">
        <v>68</v>
      </c>
      <c r="C34" s="135"/>
      <c r="D34" s="135"/>
      <c r="E34" s="135"/>
      <c r="F34" s="135"/>
      <c r="G34" s="135"/>
      <c r="H34" s="135"/>
    </row>
    <row r="35" spans="1:8" ht="17.25" customHeight="1">
      <c r="A35" s="37">
        <v>101</v>
      </c>
      <c r="B35" s="130" t="s">
        <v>69</v>
      </c>
      <c r="C35" s="130"/>
      <c r="D35" s="38">
        <v>0</v>
      </c>
      <c r="E35" s="38">
        <v>0</v>
      </c>
      <c r="F35" s="38">
        <v>0</v>
      </c>
      <c r="G35" s="39">
        <v>0</v>
      </c>
      <c r="H35" s="40">
        <f aca="true" t="shared" si="0" ref="H35:H47">(F35-E35)*G35</f>
        <v>0</v>
      </c>
    </row>
    <row r="36" spans="1:8" ht="17.25" customHeight="1">
      <c r="A36" s="37">
        <v>102</v>
      </c>
      <c r="B36" s="130" t="s">
        <v>70</v>
      </c>
      <c r="C36" s="130"/>
      <c r="D36" s="38">
        <v>0</v>
      </c>
      <c r="E36" s="38">
        <v>0</v>
      </c>
      <c r="F36" s="38">
        <v>0</v>
      </c>
      <c r="G36" s="39">
        <v>0</v>
      </c>
      <c r="H36" s="40">
        <f t="shared" si="0"/>
        <v>0</v>
      </c>
    </row>
    <row r="37" spans="1:8" ht="17.25" customHeight="1">
      <c r="A37" s="37">
        <v>103</v>
      </c>
      <c r="B37" s="130" t="s">
        <v>71</v>
      </c>
      <c r="C37" s="130"/>
      <c r="D37" s="38">
        <v>0</v>
      </c>
      <c r="E37" s="38">
        <v>0</v>
      </c>
      <c r="F37" s="38">
        <v>0</v>
      </c>
      <c r="G37" s="39">
        <v>0</v>
      </c>
      <c r="H37" s="40">
        <f t="shared" si="0"/>
        <v>0</v>
      </c>
    </row>
    <row r="38" spans="1:8" ht="17.25" customHeight="1">
      <c r="A38" s="37">
        <v>104</v>
      </c>
      <c r="B38" s="130" t="s">
        <v>72</v>
      </c>
      <c r="C38" s="130"/>
      <c r="D38" s="38">
        <v>0</v>
      </c>
      <c r="E38" s="38">
        <v>0</v>
      </c>
      <c r="F38" s="38">
        <v>0</v>
      </c>
      <c r="G38" s="39">
        <v>0</v>
      </c>
      <c r="H38" s="40">
        <f t="shared" si="0"/>
        <v>0</v>
      </c>
    </row>
    <row r="39" spans="1:8" ht="17.25" customHeight="1">
      <c r="A39" s="37">
        <v>105</v>
      </c>
      <c r="B39" s="130" t="s">
        <v>73</v>
      </c>
      <c r="C39" s="130"/>
      <c r="D39" s="38">
        <v>0</v>
      </c>
      <c r="E39" s="38">
        <v>0</v>
      </c>
      <c r="F39" s="38">
        <v>0</v>
      </c>
      <c r="G39" s="39">
        <v>0</v>
      </c>
      <c r="H39" s="40">
        <f t="shared" si="0"/>
        <v>0</v>
      </c>
    </row>
    <row r="40" spans="1:8" ht="17.25" customHeight="1">
      <c r="A40" s="37">
        <v>106</v>
      </c>
      <c r="B40" s="130" t="s">
        <v>74</v>
      </c>
      <c r="C40" s="130"/>
      <c r="D40" s="38">
        <v>0</v>
      </c>
      <c r="E40" s="38">
        <v>0</v>
      </c>
      <c r="F40" s="38">
        <v>0</v>
      </c>
      <c r="G40" s="39">
        <v>0</v>
      </c>
      <c r="H40" s="40">
        <f t="shared" si="0"/>
        <v>0</v>
      </c>
    </row>
    <row r="41" spans="1:8" ht="17.25" customHeight="1">
      <c r="A41" s="37">
        <v>107</v>
      </c>
      <c r="B41" s="130" t="s">
        <v>75</v>
      </c>
      <c r="C41" s="130"/>
      <c r="D41" s="38">
        <v>0</v>
      </c>
      <c r="E41" s="38">
        <v>0</v>
      </c>
      <c r="F41" s="38">
        <v>0</v>
      </c>
      <c r="G41" s="39">
        <v>0</v>
      </c>
      <c r="H41" s="40">
        <f t="shared" si="0"/>
        <v>0</v>
      </c>
    </row>
    <row r="42" spans="1:8" ht="17.25" customHeight="1">
      <c r="A42" s="37">
        <v>108</v>
      </c>
      <c r="B42" s="130" t="s">
        <v>76</v>
      </c>
      <c r="C42" s="130"/>
      <c r="D42" s="38">
        <v>0</v>
      </c>
      <c r="E42" s="38">
        <v>0</v>
      </c>
      <c r="F42" s="38">
        <v>0</v>
      </c>
      <c r="G42" s="39">
        <v>0</v>
      </c>
      <c r="H42" s="40">
        <f t="shared" si="0"/>
        <v>0</v>
      </c>
    </row>
    <row r="43" spans="1:8" ht="17.25" customHeight="1">
      <c r="A43" s="37">
        <v>109</v>
      </c>
      <c r="B43" s="130" t="s">
        <v>77</v>
      </c>
      <c r="C43" s="130"/>
      <c r="D43" s="38">
        <v>0</v>
      </c>
      <c r="E43" s="38">
        <v>0</v>
      </c>
      <c r="F43" s="38">
        <v>0</v>
      </c>
      <c r="G43" s="39">
        <v>0</v>
      </c>
      <c r="H43" s="40">
        <f t="shared" si="0"/>
        <v>0</v>
      </c>
    </row>
    <row r="44" spans="1:8" ht="17.25" customHeight="1">
      <c r="A44" s="37">
        <v>110</v>
      </c>
      <c r="B44" s="130" t="s">
        <v>78</v>
      </c>
      <c r="C44" s="130"/>
      <c r="D44" s="38">
        <v>0</v>
      </c>
      <c r="E44" s="38">
        <v>0</v>
      </c>
      <c r="F44" s="38">
        <v>0</v>
      </c>
      <c r="G44" s="39">
        <v>0</v>
      </c>
      <c r="H44" s="40">
        <f t="shared" si="0"/>
        <v>0</v>
      </c>
    </row>
    <row r="45" spans="1:8" ht="17.25" customHeight="1">
      <c r="A45" s="37">
        <v>111</v>
      </c>
      <c r="B45" s="130" t="s">
        <v>79</v>
      </c>
      <c r="C45" s="130"/>
      <c r="D45" s="38">
        <v>0</v>
      </c>
      <c r="E45" s="38">
        <v>0</v>
      </c>
      <c r="F45" s="38">
        <v>0</v>
      </c>
      <c r="G45" s="39">
        <v>0</v>
      </c>
      <c r="H45" s="40">
        <f t="shared" si="0"/>
        <v>0</v>
      </c>
    </row>
    <row r="46" spans="1:8" ht="17.25" customHeight="1">
      <c r="A46" s="37">
        <v>112</v>
      </c>
      <c r="B46" s="130" t="s">
        <v>80</v>
      </c>
      <c r="C46" s="130"/>
      <c r="D46" s="38">
        <v>0</v>
      </c>
      <c r="E46" s="38">
        <v>0</v>
      </c>
      <c r="F46" s="38">
        <v>0</v>
      </c>
      <c r="G46" s="39">
        <v>0</v>
      </c>
      <c r="H46" s="40">
        <f t="shared" si="0"/>
        <v>0</v>
      </c>
    </row>
    <row r="47" spans="1:8" ht="17.25" customHeight="1">
      <c r="A47" s="37">
        <v>113</v>
      </c>
      <c r="B47" s="130" t="s">
        <v>81</v>
      </c>
      <c r="C47" s="130"/>
      <c r="D47" s="38">
        <v>0</v>
      </c>
      <c r="E47" s="38">
        <v>0</v>
      </c>
      <c r="F47" s="38">
        <v>0</v>
      </c>
      <c r="G47" s="39">
        <v>0</v>
      </c>
      <c r="H47" s="40">
        <f t="shared" si="0"/>
        <v>0</v>
      </c>
    </row>
    <row r="48" spans="1:8" ht="17.25" customHeight="1">
      <c r="A48" s="41"/>
      <c r="B48" s="131" t="s">
        <v>82</v>
      </c>
      <c r="C48" s="131"/>
      <c r="D48" s="43">
        <f>SUM(D35:D47)</f>
        <v>0</v>
      </c>
      <c r="E48" s="43">
        <f>SUM(E35:E47)</f>
        <v>0</v>
      </c>
      <c r="F48" s="43">
        <f>SUM(F35:F47)</f>
        <v>0</v>
      </c>
      <c r="G48" s="44"/>
      <c r="H48" s="43">
        <f>SUM(H35:H47)</f>
        <v>0</v>
      </c>
    </row>
    <row r="49" spans="1:8" ht="9" customHeight="1">
      <c r="A49" s="127"/>
      <c r="B49" s="127"/>
      <c r="C49" s="127"/>
      <c r="D49" s="127"/>
      <c r="E49" s="127"/>
      <c r="F49" s="127"/>
      <c r="G49" s="127"/>
      <c r="H49" s="127"/>
    </row>
    <row r="50" spans="1:8" s="36" customFormat="1" ht="21.75" customHeight="1">
      <c r="A50" s="35">
        <v>2</v>
      </c>
      <c r="B50" s="135" t="s">
        <v>83</v>
      </c>
      <c r="C50" s="135"/>
      <c r="D50" s="135"/>
      <c r="E50" s="135"/>
      <c r="F50" s="135"/>
      <c r="G50" s="135"/>
      <c r="H50" s="135"/>
    </row>
    <row r="51" spans="1:8" ht="17.25" customHeight="1">
      <c r="A51" s="37">
        <v>201</v>
      </c>
      <c r="B51" s="130" t="s">
        <v>84</v>
      </c>
      <c r="C51" s="130"/>
      <c r="D51" s="38">
        <v>0</v>
      </c>
      <c r="E51" s="38">
        <v>0</v>
      </c>
      <c r="F51" s="38">
        <v>0</v>
      </c>
      <c r="G51" s="39">
        <v>0</v>
      </c>
      <c r="H51" s="40">
        <f aca="true" t="shared" si="1" ref="H51:H86">(F51-E51)*G51</f>
        <v>0</v>
      </c>
    </row>
    <row r="52" spans="1:8" ht="17.25" customHeight="1">
      <c r="A52" s="37">
        <v>202</v>
      </c>
      <c r="B52" s="130" t="s">
        <v>85</v>
      </c>
      <c r="C52" s="130"/>
      <c r="D52" s="38">
        <v>0</v>
      </c>
      <c r="E52" s="38">
        <v>0</v>
      </c>
      <c r="F52" s="38">
        <v>0</v>
      </c>
      <c r="G52" s="39">
        <v>0</v>
      </c>
      <c r="H52" s="40">
        <f t="shared" si="1"/>
        <v>0</v>
      </c>
    </row>
    <row r="53" spans="1:8" ht="17.25" customHeight="1">
      <c r="A53" s="37">
        <v>203</v>
      </c>
      <c r="B53" s="130" t="s">
        <v>86</v>
      </c>
      <c r="C53" s="130"/>
      <c r="D53" s="38">
        <v>0</v>
      </c>
      <c r="E53" s="38">
        <v>0</v>
      </c>
      <c r="F53" s="38">
        <v>0</v>
      </c>
      <c r="G53" s="39">
        <v>0</v>
      </c>
      <c r="H53" s="40">
        <f t="shared" si="1"/>
        <v>0</v>
      </c>
    </row>
    <row r="54" spans="1:8" ht="17.25" customHeight="1">
      <c r="A54" s="37">
        <v>204</v>
      </c>
      <c r="B54" s="130" t="s">
        <v>87</v>
      </c>
      <c r="C54" s="130"/>
      <c r="D54" s="38">
        <v>0</v>
      </c>
      <c r="E54" s="38">
        <v>0</v>
      </c>
      <c r="F54" s="38">
        <v>0</v>
      </c>
      <c r="G54" s="39">
        <v>0</v>
      </c>
      <c r="H54" s="40">
        <f t="shared" si="1"/>
        <v>0</v>
      </c>
    </row>
    <row r="55" spans="1:8" ht="17.25" customHeight="1">
      <c r="A55" s="37">
        <v>205</v>
      </c>
      <c r="B55" s="130" t="s">
        <v>88</v>
      </c>
      <c r="C55" s="130"/>
      <c r="D55" s="38">
        <v>0</v>
      </c>
      <c r="E55" s="38">
        <v>0</v>
      </c>
      <c r="F55" s="38">
        <v>0</v>
      </c>
      <c r="G55" s="39">
        <v>0</v>
      </c>
      <c r="H55" s="40">
        <f t="shared" si="1"/>
        <v>0</v>
      </c>
    </row>
    <row r="56" spans="1:8" ht="17.25" customHeight="1">
      <c r="A56" s="37">
        <v>206</v>
      </c>
      <c r="B56" s="130" t="s">
        <v>89</v>
      </c>
      <c r="C56" s="130"/>
      <c r="D56" s="38">
        <v>0</v>
      </c>
      <c r="E56" s="38">
        <v>0</v>
      </c>
      <c r="F56" s="38">
        <v>0</v>
      </c>
      <c r="G56" s="39">
        <v>0</v>
      </c>
      <c r="H56" s="40">
        <f t="shared" si="1"/>
        <v>0</v>
      </c>
    </row>
    <row r="57" spans="1:8" ht="17.25" customHeight="1">
      <c r="A57" s="37">
        <v>207</v>
      </c>
      <c r="B57" s="130" t="s">
        <v>90</v>
      </c>
      <c r="C57" s="130"/>
      <c r="D57" s="38">
        <v>0</v>
      </c>
      <c r="E57" s="38">
        <v>0</v>
      </c>
      <c r="F57" s="38">
        <v>0</v>
      </c>
      <c r="G57" s="39">
        <v>0</v>
      </c>
      <c r="H57" s="40">
        <f t="shared" si="1"/>
        <v>0</v>
      </c>
    </row>
    <row r="58" spans="1:8" ht="17.25" customHeight="1">
      <c r="A58" s="37">
        <v>208</v>
      </c>
      <c r="B58" s="130" t="s">
        <v>91</v>
      </c>
      <c r="C58" s="130"/>
      <c r="D58" s="38">
        <v>0</v>
      </c>
      <c r="E58" s="38">
        <v>0</v>
      </c>
      <c r="F58" s="38">
        <v>0</v>
      </c>
      <c r="G58" s="39">
        <v>0</v>
      </c>
      <c r="H58" s="40">
        <f t="shared" si="1"/>
        <v>0</v>
      </c>
    </row>
    <row r="59" spans="1:8" ht="17.25" customHeight="1">
      <c r="A59" s="37">
        <v>209</v>
      </c>
      <c r="B59" s="130" t="s">
        <v>92</v>
      </c>
      <c r="C59" s="130"/>
      <c r="D59" s="38">
        <v>0</v>
      </c>
      <c r="E59" s="38">
        <v>0</v>
      </c>
      <c r="F59" s="38">
        <v>0</v>
      </c>
      <c r="G59" s="39">
        <v>0</v>
      </c>
      <c r="H59" s="40">
        <f t="shared" si="1"/>
        <v>0</v>
      </c>
    </row>
    <row r="60" spans="1:8" ht="17.25" customHeight="1">
      <c r="A60" s="37">
        <v>210</v>
      </c>
      <c r="B60" s="130" t="s">
        <v>93</v>
      </c>
      <c r="C60" s="130"/>
      <c r="D60" s="38">
        <v>0</v>
      </c>
      <c r="E60" s="38">
        <v>0</v>
      </c>
      <c r="F60" s="38">
        <v>0</v>
      </c>
      <c r="G60" s="39">
        <v>0</v>
      </c>
      <c r="H60" s="40">
        <f t="shared" si="1"/>
        <v>0</v>
      </c>
    </row>
    <row r="61" spans="1:8" ht="17.25" customHeight="1">
      <c r="A61" s="37">
        <v>211</v>
      </c>
      <c r="B61" s="130" t="s">
        <v>94</v>
      </c>
      <c r="C61" s="130"/>
      <c r="D61" s="38">
        <v>0</v>
      </c>
      <c r="E61" s="38">
        <v>0</v>
      </c>
      <c r="F61" s="38">
        <v>0</v>
      </c>
      <c r="G61" s="39">
        <v>0</v>
      </c>
      <c r="H61" s="40">
        <f t="shared" si="1"/>
        <v>0</v>
      </c>
    </row>
    <row r="62" spans="1:8" ht="17.25" customHeight="1">
      <c r="A62" s="37">
        <v>212</v>
      </c>
      <c r="B62" s="130" t="s">
        <v>95</v>
      </c>
      <c r="C62" s="130"/>
      <c r="D62" s="38">
        <v>0</v>
      </c>
      <c r="E62" s="38">
        <v>0</v>
      </c>
      <c r="F62" s="38">
        <v>0</v>
      </c>
      <c r="G62" s="39">
        <v>0</v>
      </c>
      <c r="H62" s="40">
        <f t="shared" si="1"/>
        <v>0</v>
      </c>
    </row>
    <row r="63" spans="1:8" ht="17.25" customHeight="1">
      <c r="A63" s="37">
        <v>213</v>
      </c>
      <c r="B63" s="130" t="s">
        <v>96</v>
      </c>
      <c r="C63" s="130"/>
      <c r="D63" s="38">
        <v>0</v>
      </c>
      <c r="E63" s="38">
        <v>0</v>
      </c>
      <c r="F63" s="38">
        <v>0</v>
      </c>
      <c r="G63" s="39">
        <v>0</v>
      </c>
      <c r="H63" s="40">
        <f t="shared" si="1"/>
        <v>0</v>
      </c>
    </row>
    <row r="64" spans="1:8" ht="17.25" customHeight="1">
      <c r="A64" s="37">
        <v>214</v>
      </c>
      <c r="B64" s="130" t="s">
        <v>387</v>
      </c>
      <c r="C64" s="130"/>
      <c r="D64" s="38">
        <v>0</v>
      </c>
      <c r="E64" s="38">
        <v>0</v>
      </c>
      <c r="F64" s="38">
        <v>0</v>
      </c>
      <c r="G64" s="39">
        <v>0</v>
      </c>
      <c r="H64" s="40">
        <f t="shared" si="1"/>
        <v>0</v>
      </c>
    </row>
    <row r="65" spans="1:8" ht="17.25" customHeight="1">
      <c r="A65" s="37">
        <v>215</v>
      </c>
      <c r="B65" s="130" t="s">
        <v>388</v>
      </c>
      <c r="C65" s="130"/>
      <c r="D65" s="38">
        <v>0</v>
      </c>
      <c r="E65" s="38">
        <v>0</v>
      </c>
      <c r="F65" s="38">
        <v>0</v>
      </c>
      <c r="G65" s="39">
        <v>0</v>
      </c>
      <c r="H65" s="40">
        <f t="shared" si="1"/>
        <v>0</v>
      </c>
    </row>
    <row r="66" spans="1:8" ht="17.25" customHeight="1">
      <c r="A66" s="37">
        <v>216</v>
      </c>
      <c r="B66" s="130" t="s">
        <v>97</v>
      </c>
      <c r="C66" s="130"/>
      <c r="D66" s="38">
        <v>0</v>
      </c>
      <c r="E66" s="38">
        <v>0</v>
      </c>
      <c r="F66" s="38">
        <v>0</v>
      </c>
      <c r="G66" s="39">
        <v>0</v>
      </c>
      <c r="H66" s="40">
        <f t="shared" si="1"/>
        <v>0</v>
      </c>
    </row>
    <row r="67" spans="1:8" ht="17.25" customHeight="1">
      <c r="A67" s="37">
        <v>217</v>
      </c>
      <c r="B67" s="130" t="s">
        <v>98</v>
      </c>
      <c r="C67" s="130"/>
      <c r="D67" s="38">
        <v>0</v>
      </c>
      <c r="E67" s="38">
        <v>0</v>
      </c>
      <c r="F67" s="38">
        <v>0</v>
      </c>
      <c r="G67" s="39">
        <v>0</v>
      </c>
      <c r="H67" s="40">
        <f t="shared" si="1"/>
        <v>0</v>
      </c>
    </row>
    <row r="68" spans="1:8" ht="17.25" customHeight="1">
      <c r="A68" s="37">
        <v>218</v>
      </c>
      <c r="B68" s="130" t="s">
        <v>99</v>
      </c>
      <c r="C68" s="130"/>
      <c r="D68" s="38">
        <v>0</v>
      </c>
      <c r="E68" s="38">
        <v>0</v>
      </c>
      <c r="F68" s="38">
        <v>0</v>
      </c>
      <c r="G68" s="39">
        <v>0</v>
      </c>
      <c r="H68" s="40">
        <f t="shared" si="1"/>
        <v>0</v>
      </c>
    </row>
    <row r="69" spans="1:8" ht="17.25" customHeight="1">
      <c r="A69" s="37">
        <v>219</v>
      </c>
      <c r="B69" s="130" t="s">
        <v>100</v>
      </c>
      <c r="C69" s="130"/>
      <c r="D69" s="38">
        <v>0</v>
      </c>
      <c r="E69" s="38">
        <v>0</v>
      </c>
      <c r="F69" s="38">
        <v>0</v>
      </c>
      <c r="G69" s="39">
        <v>0</v>
      </c>
      <c r="H69" s="40">
        <f t="shared" si="1"/>
        <v>0</v>
      </c>
    </row>
    <row r="70" spans="1:8" ht="17.25" customHeight="1">
      <c r="A70" s="37">
        <v>220</v>
      </c>
      <c r="B70" s="130" t="s">
        <v>101</v>
      </c>
      <c r="C70" s="130"/>
      <c r="D70" s="38">
        <v>0</v>
      </c>
      <c r="E70" s="38">
        <v>0</v>
      </c>
      <c r="F70" s="38">
        <v>0</v>
      </c>
      <c r="G70" s="39">
        <v>0</v>
      </c>
      <c r="H70" s="40">
        <f t="shared" si="1"/>
        <v>0</v>
      </c>
    </row>
    <row r="71" spans="1:254" s="45" customFormat="1" ht="17.25" customHeight="1">
      <c r="A71" s="37">
        <v>221</v>
      </c>
      <c r="B71" s="130" t="s">
        <v>102</v>
      </c>
      <c r="C71" s="130"/>
      <c r="D71" s="38">
        <v>0</v>
      </c>
      <c r="E71" s="38">
        <v>0</v>
      </c>
      <c r="F71" s="38">
        <v>0</v>
      </c>
      <c r="G71" s="39">
        <v>0</v>
      </c>
      <c r="H71" s="40">
        <f t="shared" si="1"/>
        <v>0</v>
      </c>
      <c r="IR71" s="27"/>
      <c r="IS71" s="27"/>
      <c r="IT71" s="27"/>
    </row>
    <row r="72" spans="1:8" ht="17.25" customHeight="1">
      <c r="A72" s="37">
        <v>222</v>
      </c>
      <c r="B72" s="130" t="s">
        <v>103</v>
      </c>
      <c r="C72" s="130"/>
      <c r="D72" s="38">
        <v>0</v>
      </c>
      <c r="E72" s="38">
        <v>0</v>
      </c>
      <c r="F72" s="38">
        <v>0</v>
      </c>
      <c r="G72" s="39">
        <v>0</v>
      </c>
      <c r="H72" s="40">
        <f t="shared" si="1"/>
        <v>0</v>
      </c>
    </row>
    <row r="73" spans="1:8" ht="17.25" customHeight="1">
      <c r="A73" s="37">
        <v>223</v>
      </c>
      <c r="B73" s="130" t="s">
        <v>104</v>
      </c>
      <c r="C73" s="130"/>
      <c r="D73" s="38">
        <v>0</v>
      </c>
      <c r="E73" s="38">
        <v>0</v>
      </c>
      <c r="F73" s="38">
        <v>0</v>
      </c>
      <c r="G73" s="39">
        <v>0</v>
      </c>
      <c r="H73" s="40">
        <f t="shared" si="1"/>
        <v>0</v>
      </c>
    </row>
    <row r="74" spans="1:8" ht="17.25" customHeight="1">
      <c r="A74" s="37">
        <v>224</v>
      </c>
      <c r="B74" s="130" t="s">
        <v>105</v>
      </c>
      <c r="C74" s="130"/>
      <c r="D74" s="38">
        <v>0</v>
      </c>
      <c r="E74" s="38">
        <v>0</v>
      </c>
      <c r="F74" s="38">
        <v>0</v>
      </c>
      <c r="G74" s="39">
        <v>0</v>
      </c>
      <c r="H74" s="40">
        <f t="shared" si="1"/>
        <v>0</v>
      </c>
    </row>
    <row r="75" spans="1:8" ht="17.25" customHeight="1">
      <c r="A75" s="37">
        <v>225</v>
      </c>
      <c r="B75" s="130" t="s">
        <v>106</v>
      </c>
      <c r="C75" s="130"/>
      <c r="D75" s="38">
        <v>0</v>
      </c>
      <c r="E75" s="38">
        <v>0</v>
      </c>
      <c r="F75" s="38">
        <v>0</v>
      </c>
      <c r="G75" s="39">
        <v>0</v>
      </c>
      <c r="H75" s="40">
        <f t="shared" si="1"/>
        <v>0</v>
      </c>
    </row>
    <row r="76" spans="1:8" ht="17.25" customHeight="1">
      <c r="A76" s="37">
        <v>226</v>
      </c>
      <c r="B76" s="130" t="s">
        <v>107</v>
      </c>
      <c r="C76" s="130"/>
      <c r="D76" s="38">
        <v>0</v>
      </c>
      <c r="E76" s="38">
        <v>0</v>
      </c>
      <c r="F76" s="38">
        <v>0</v>
      </c>
      <c r="G76" s="39">
        <v>0</v>
      </c>
      <c r="H76" s="40">
        <f t="shared" si="1"/>
        <v>0</v>
      </c>
    </row>
    <row r="77" spans="1:8" ht="17.25" customHeight="1">
      <c r="A77" s="37">
        <v>227</v>
      </c>
      <c r="B77" s="130" t="s">
        <v>108</v>
      </c>
      <c r="C77" s="130"/>
      <c r="D77" s="38">
        <v>0</v>
      </c>
      <c r="E77" s="38">
        <v>0</v>
      </c>
      <c r="F77" s="38">
        <v>0</v>
      </c>
      <c r="G77" s="39">
        <v>0</v>
      </c>
      <c r="H77" s="40">
        <f t="shared" si="1"/>
        <v>0</v>
      </c>
    </row>
    <row r="78" spans="1:8" ht="17.25" customHeight="1">
      <c r="A78" s="37">
        <v>228</v>
      </c>
      <c r="B78" s="130" t="s">
        <v>109</v>
      </c>
      <c r="C78" s="130"/>
      <c r="D78" s="38">
        <v>0</v>
      </c>
      <c r="E78" s="38">
        <v>0</v>
      </c>
      <c r="F78" s="38">
        <v>0</v>
      </c>
      <c r="G78" s="39">
        <v>0</v>
      </c>
      <c r="H78" s="40">
        <f t="shared" si="1"/>
        <v>0</v>
      </c>
    </row>
    <row r="79" spans="1:8" ht="17.25" customHeight="1">
      <c r="A79" s="37">
        <v>229</v>
      </c>
      <c r="B79" s="130" t="s">
        <v>110</v>
      </c>
      <c r="C79" s="130"/>
      <c r="D79" s="38">
        <v>0</v>
      </c>
      <c r="E79" s="38">
        <v>0</v>
      </c>
      <c r="F79" s="38">
        <v>0</v>
      </c>
      <c r="G79" s="39">
        <v>0</v>
      </c>
      <c r="H79" s="40">
        <f t="shared" si="1"/>
        <v>0</v>
      </c>
    </row>
    <row r="80" spans="1:8" ht="17.25" customHeight="1">
      <c r="A80" s="37">
        <v>230</v>
      </c>
      <c r="B80" s="130" t="s">
        <v>111</v>
      </c>
      <c r="C80" s="130"/>
      <c r="D80" s="38">
        <v>0</v>
      </c>
      <c r="E80" s="38">
        <v>0</v>
      </c>
      <c r="F80" s="38">
        <v>0</v>
      </c>
      <c r="G80" s="39">
        <v>0</v>
      </c>
      <c r="H80" s="40">
        <f t="shared" si="1"/>
        <v>0</v>
      </c>
    </row>
    <row r="81" spans="1:8" ht="17.25" customHeight="1">
      <c r="A81" s="37">
        <v>231</v>
      </c>
      <c r="B81" s="130" t="s">
        <v>112</v>
      </c>
      <c r="C81" s="130"/>
      <c r="D81" s="38">
        <v>0</v>
      </c>
      <c r="E81" s="38">
        <v>0</v>
      </c>
      <c r="F81" s="38">
        <v>0</v>
      </c>
      <c r="G81" s="39">
        <v>0</v>
      </c>
      <c r="H81" s="40">
        <f t="shared" si="1"/>
        <v>0</v>
      </c>
    </row>
    <row r="82" spans="1:8" ht="17.25" customHeight="1">
      <c r="A82" s="37">
        <v>232</v>
      </c>
      <c r="B82" s="130" t="s">
        <v>113</v>
      </c>
      <c r="C82" s="130"/>
      <c r="D82" s="38">
        <v>0</v>
      </c>
      <c r="E82" s="38">
        <v>0</v>
      </c>
      <c r="F82" s="38">
        <v>0</v>
      </c>
      <c r="G82" s="39">
        <v>0</v>
      </c>
      <c r="H82" s="40">
        <f t="shared" si="1"/>
        <v>0</v>
      </c>
    </row>
    <row r="83" spans="1:8" ht="17.25" customHeight="1">
      <c r="A83" s="37">
        <v>233</v>
      </c>
      <c r="B83" s="130" t="s">
        <v>114</v>
      </c>
      <c r="C83" s="130"/>
      <c r="D83" s="38">
        <v>0</v>
      </c>
      <c r="E83" s="38">
        <v>0</v>
      </c>
      <c r="F83" s="38">
        <v>0</v>
      </c>
      <c r="G83" s="39">
        <v>0</v>
      </c>
      <c r="H83" s="40">
        <f t="shared" si="1"/>
        <v>0</v>
      </c>
    </row>
    <row r="84" spans="1:8" ht="17.25" customHeight="1">
      <c r="A84" s="37">
        <v>234</v>
      </c>
      <c r="B84" s="130" t="s">
        <v>115</v>
      </c>
      <c r="C84" s="130"/>
      <c r="D84" s="38">
        <v>0</v>
      </c>
      <c r="E84" s="38">
        <v>0</v>
      </c>
      <c r="F84" s="38">
        <v>0</v>
      </c>
      <c r="G84" s="39">
        <v>0</v>
      </c>
      <c r="H84" s="40">
        <f t="shared" si="1"/>
        <v>0</v>
      </c>
    </row>
    <row r="85" spans="1:8" ht="17.25" customHeight="1">
      <c r="A85" s="37">
        <v>235</v>
      </c>
      <c r="B85" s="130" t="s">
        <v>116</v>
      </c>
      <c r="C85" s="130"/>
      <c r="D85" s="38">
        <v>0</v>
      </c>
      <c r="E85" s="38">
        <v>0</v>
      </c>
      <c r="F85" s="38">
        <v>0</v>
      </c>
      <c r="G85" s="39">
        <v>0</v>
      </c>
      <c r="H85" s="40">
        <f t="shared" si="1"/>
        <v>0</v>
      </c>
    </row>
    <row r="86" spans="1:8" ht="17.25" customHeight="1">
      <c r="A86" s="37">
        <v>236</v>
      </c>
      <c r="B86" s="130" t="s">
        <v>81</v>
      </c>
      <c r="C86" s="130"/>
      <c r="D86" s="38">
        <v>0</v>
      </c>
      <c r="E86" s="38">
        <v>0</v>
      </c>
      <c r="F86" s="38">
        <v>0</v>
      </c>
      <c r="G86" s="39">
        <v>0</v>
      </c>
      <c r="H86" s="40">
        <f t="shared" si="1"/>
        <v>0</v>
      </c>
    </row>
    <row r="87" spans="1:8" ht="17.25" customHeight="1">
      <c r="A87" s="42"/>
      <c r="B87" s="131" t="s">
        <v>82</v>
      </c>
      <c r="C87" s="131"/>
      <c r="D87" s="43">
        <f>SUM(D51:D86)</f>
        <v>0</v>
      </c>
      <c r="E87" s="43">
        <f>SUM(E51:E86)</f>
        <v>0</v>
      </c>
      <c r="F87" s="43">
        <f>SUM(F51:F86)</f>
        <v>0</v>
      </c>
      <c r="G87" s="44"/>
      <c r="H87" s="43">
        <f>SUM(H51:H86)</f>
        <v>0</v>
      </c>
    </row>
    <row r="88" spans="1:8" ht="9" customHeight="1">
      <c r="A88" s="127"/>
      <c r="B88" s="127"/>
      <c r="C88" s="127"/>
      <c r="D88" s="127"/>
      <c r="E88" s="127"/>
      <c r="F88" s="127"/>
      <c r="G88" s="127"/>
      <c r="H88" s="127"/>
    </row>
    <row r="89" spans="1:8" s="36" customFormat="1" ht="21.75" customHeight="1">
      <c r="A89" s="46">
        <v>3</v>
      </c>
      <c r="B89" s="134" t="s">
        <v>117</v>
      </c>
      <c r="C89" s="134"/>
      <c r="D89" s="134"/>
      <c r="E89" s="134"/>
      <c r="F89" s="134"/>
      <c r="G89" s="134"/>
      <c r="H89" s="134"/>
    </row>
    <row r="90" spans="1:8" ht="17.25" customHeight="1">
      <c r="A90" s="37">
        <v>301</v>
      </c>
      <c r="B90" s="130" t="s">
        <v>118</v>
      </c>
      <c r="C90" s="130"/>
      <c r="D90" s="38">
        <v>0</v>
      </c>
      <c r="E90" s="38">
        <v>0</v>
      </c>
      <c r="F90" s="38">
        <v>0</v>
      </c>
      <c r="G90" s="39">
        <v>0</v>
      </c>
      <c r="H90" s="40">
        <f>(F90-E90)*G90</f>
        <v>0</v>
      </c>
    </row>
    <row r="91" spans="1:8" ht="17.25" customHeight="1">
      <c r="A91" s="37">
        <v>302</v>
      </c>
      <c r="B91" s="130" t="s">
        <v>119</v>
      </c>
      <c r="C91" s="130"/>
      <c r="D91" s="38">
        <v>0</v>
      </c>
      <c r="E91" s="38">
        <v>0</v>
      </c>
      <c r="F91" s="38">
        <v>0</v>
      </c>
      <c r="G91" s="39">
        <v>0</v>
      </c>
      <c r="H91" s="40">
        <f>(F91-E91)*G91</f>
        <v>0</v>
      </c>
    </row>
    <row r="92" spans="1:8" ht="17.25" customHeight="1">
      <c r="A92" s="37">
        <v>303</v>
      </c>
      <c r="B92" s="130" t="s">
        <v>120</v>
      </c>
      <c r="C92" s="130"/>
      <c r="D92" s="38">
        <v>0</v>
      </c>
      <c r="E92" s="38">
        <v>0</v>
      </c>
      <c r="F92" s="38">
        <v>0</v>
      </c>
      <c r="G92" s="39">
        <v>0</v>
      </c>
      <c r="H92" s="40">
        <f>(F92-E92)*G92</f>
        <v>0</v>
      </c>
    </row>
    <row r="93" spans="1:8" ht="17.25" customHeight="1">
      <c r="A93" s="37">
        <v>304</v>
      </c>
      <c r="B93" s="130" t="s">
        <v>121</v>
      </c>
      <c r="C93" s="130"/>
      <c r="D93" s="38">
        <v>0</v>
      </c>
      <c r="E93" s="38">
        <v>0</v>
      </c>
      <c r="F93" s="38">
        <v>0</v>
      </c>
      <c r="G93" s="39">
        <v>0</v>
      </c>
      <c r="H93" s="40">
        <f>(F93-E93)*G93</f>
        <v>0</v>
      </c>
    </row>
    <row r="94" spans="1:8" ht="17.25" customHeight="1">
      <c r="A94" s="37">
        <v>305</v>
      </c>
      <c r="B94" s="125" t="s">
        <v>122</v>
      </c>
      <c r="C94" s="125"/>
      <c r="D94" s="38">
        <v>0</v>
      </c>
      <c r="E94" s="38">
        <v>0</v>
      </c>
      <c r="F94" s="38">
        <v>0</v>
      </c>
      <c r="G94" s="39">
        <v>0</v>
      </c>
      <c r="H94" s="40">
        <f>(F94-E94)*G94</f>
        <v>0</v>
      </c>
    </row>
    <row r="95" spans="1:8" ht="17.25" customHeight="1">
      <c r="A95" s="42"/>
      <c r="B95" s="131" t="s">
        <v>82</v>
      </c>
      <c r="C95" s="131"/>
      <c r="D95" s="43">
        <f>SUM(D90:D94)</f>
        <v>0</v>
      </c>
      <c r="E95" s="43">
        <f>SUM(E90:E94)</f>
        <v>0</v>
      </c>
      <c r="F95" s="43">
        <f>SUM(F90:F94)</f>
        <v>0</v>
      </c>
      <c r="G95" s="44"/>
      <c r="H95" s="43">
        <f>SUM(H90:H94)</f>
        <v>0</v>
      </c>
    </row>
    <row r="96" spans="1:8" ht="9" customHeight="1">
      <c r="A96" s="127"/>
      <c r="B96" s="127"/>
      <c r="C96" s="127"/>
      <c r="D96" s="127"/>
      <c r="E96" s="127"/>
      <c r="F96" s="127"/>
      <c r="G96" s="127"/>
      <c r="H96" s="127"/>
    </row>
    <row r="97" spans="1:8" s="36" customFormat="1" ht="21.75" customHeight="1">
      <c r="A97" s="46">
        <v>4</v>
      </c>
      <c r="B97" s="134" t="s">
        <v>123</v>
      </c>
      <c r="C97" s="134"/>
      <c r="D97" s="134"/>
      <c r="E97" s="134"/>
      <c r="F97" s="134"/>
      <c r="G97" s="134"/>
      <c r="H97" s="134"/>
    </row>
    <row r="98" spans="1:8" ht="17.25" customHeight="1">
      <c r="A98" s="37">
        <v>401</v>
      </c>
      <c r="B98" s="130" t="s">
        <v>124</v>
      </c>
      <c r="C98" s="130"/>
      <c r="D98" s="38">
        <v>0</v>
      </c>
      <c r="E98" s="38">
        <v>0</v>
      </c>
      <c r="F98" s="38">
        <v>0</v>
      </c>
      <c r="G98" s="39">
        <v>0</v>
      </c>
      <c r="H98" s="40">
        <f>(F98-E98)*G98</f>
        <v>0</v>
      </c>
    </row>
    <row r="99" spans="1:8" ht="17.25" customHeight="1">
      <c r="A99" s="37">
        <v>402</v>
      </c>
      <c r="B99" s="130" t="s">
        <v>125</v>
      </c>
      <c r="C99" s="130"/>
      <c r="D99" s="38">
        <v>0</v>
      </c>
      <c r="E99" s="38">
        <v>0</v>
      </c>
      <c r="F99" s="38">
        <v>0</v>
      </c>
      <c r="G99" s="39">
        <v>0</v>
      </c>
      <c r="H99" s="40">
        <f>(F99-E99)*G99</f>
        <v>0</v>
      </c>
    </row>
    <row r="100" spans="1:8" ht="17.25" customHeight="1">
      <c r="A100" s="42"/>
      <c r="B100" s="131" t="s">
        <v>82</v>
      </c>
      <c r="C100" s="131"/>
      <c r="D100" s="43">
        <f>SUM(D98:D99)</f>
        <v>0</v>
      </c>
      <c r="E100" s="43">
        <f>SUM(E98:E99)</f>
        <v>0</v>
      </c>
      <c r="F100" s="43">
        <f>SUM(F98:F99)</f>
        <v>0</v>
      </c>
      <c r="G100" s="44"/>
      <c r="H100" s="43">
        <f>SUM(H98:H99)</f>
        <v>0</v>
      </c>
    </row>
    <row r="101" spans="1:8" ht="9" customHeight="1">
      <c r="A101" s="127"/>
      <c r="B101" s="127"/>
      <c r="C101" s="127"/>
      <c r="D101" s="127"/>
      <c r="E101" s="127"/>
      <c r="F101" s="127"/>
      <c r="G101" s="127"/>
      <c r="H101" s="127"/>
    </row>
    <row r="102" spans="1:8" s="36" customFormat="1" ht="21.75" customHeight="1">
      <c r="A102" s="46">
        <v>5</v>
      </c>
      <c r="B102" s="134" t="s">
        <v>126</v>
      </c>
      <c r="C102" s="134"/>
      <c r="D102" s="134"/>
      <c r="E102" s="134"/>
      <c r="F102" s="134"/>
      <c r="G102" s="134"/>
      <c r="H102" s="134"/>
    </row>
    <row r="103" spans="1:8" ht="17.25" customHeight="1">
      <c r="A103" s="37">
        <v>501</v>
      </c>
      <c r="B103" s="130" t="s">
        <v>127</v>
      </c>
      <c r="C103" s="130"/>
      <c r="D103" s="38">
        <v>0</v>
      </c>
      <c r="E103" s="38">
        <v>0</v>
      </c>
      <c r="F103" s="38">
        <v>0</v>
      </c>
      <c r="G103" s="39">
        <v>0</v>
      </c>
      <c r="H103" s="40">
        <f>(F103-E103)*G103</f>
        <v>0</v>
      </c>
    </row>
    <row r="104" spans="1:8" ht="17.25" customHeight="1">
      <c r="A104" s="37">
        <v>502</v>
      </c>
      <c r="B104" s="130" t="s">
        <v>128</v>
      </c>
      <c r="C104" s="130"/>
      <c r="D104" s="38">
        <v>0</v>
      </c>
      <c r="E104" s="38">
        <v>0</v>
      </c>
      <c r="F104" s="38">
        <v>0</v>
      </c>
      <c r="G104" s="39">
        <v>0</v>
      </c>
      <c r="H104" s="40">
        <f>(F104-E104)*G104</f>
        <v>0</v>
      </c>
    </row>
    <row r="105" spans="1:8" ht="17.25" customHeight="1">
      <c r="A105" s="37">
        <v>503</v>
      </c>
      <c r="B105" s="130" t="s">
        <v>129</v>
      </c>
      <c r="C105" s="130"/>
      <c r="D105" s="38">
        <v>0</v>
      </c>
      <c r="E105" s="38">
        <v>0</v>
      </c>
      <c r="F105" s="38">
        <v>0</v>
      </c>
      <c r="G105" s="39">
        <v>0</v>
      </c>
      <c r="H105" s="40">
        <f>(F105-E105)*G105</f>
        <v>0</v>
      </c>
    </row>
    <row r="106" spans="1:8" ht="17.25" customHeight="1">
      <c r="A106" s="37">
        <v>504</v>
      </c>
      <c r="B106" s="130" t="s">
        <v>130</v>
      </c>
      <c r="C106" s="130"/>
      <c r="D106" s="38">
        <v>0</v>
      </c>
      <c r="E106" s="38">
        <v>0</v>
      </c>
      <c r="F106" s="38">
        <v>0</v>
      </c>
      <c r="G106" s="39">
        <v>0</v>
      </c>
      <c r="H106" s="40">
        <f>(F106-E106)*G106</f>
        <v>0</v>
      </c>
    </row>
    <row r="107" spans="1:8" ht="17.25" customHeight="1">
      <c r="A107" s="37">
        <v>505</v>
      </c>
      <c r="B107" s="125" t="s">
        <v>131</v>
      </c>
      <c r="C107" s="125"/>
      <c r="D107" s="38">
        <v>0</v>
      </c>
      <c r="E107" s="38">
        <v>0</v>
      </c>
      <c r="F107" s="38">
        <v>0</v>
      </c>
      <c r="G107" s="39">
        <v>0</v>
      </c>
      <c r="H107" s="40">
        <f>(F107-E107)*G107</f>
        <v>0</v>
      </c>
    </row>
    <row r="108" spans="1:8" ht="17.25" customHeight="1">
      <c r="A108" s="42"/>
      <c r="B108" s="131" t="s">
        <v>82</v>
      </c>
      <c r="C108" s="131"/>
      <c r="D108" s="43">
        <f>SUM(D103:D107)</f>
        <v>0</v>
      </c>
      <c r="E108" s="43">
        <f>SUM(E103:E107)</f>
        <v>0</v>
      </c>
      <c r="F108" s="43">
        <f>SUM(F103:F107)</f>
        <v>0</v>
      </c>
      <c r="G108" s="44"/>
      <c r="H108" s="43">
        <f>SUM(H103:H107)</f>
        <v>0</v>
      </c>
    </row>
    <row r="109" spans="1:8" ht="9" customHeight="1">
      <c r="A109" s="127"/>
      <c r="B109" s="127"/>
      <c r="C109" s="127"/>
      <c r="D109" s="127"/>
      <c r="E109" s="127"/>
      <c r="F109" s="127"/>
      <c r="G109" s="127"/>
      <c r="H109" s="127"/>
    </row>
    <row r="110" spans="1:8" s="36" customFormat="1" ht="21.75" customHeight="1">
      <c r="A110" s="46">
        <v>6</v>
      </c>
      <c r="B110" s="134" t="s">
        <v>132</v>
      </c>
      <c r="C110" s="134"/>
      <c r="D110" s="134"/>
      <c r="E110" s="134"/>
      <c r="F110" s="134"/>
      <c r="G110" s="134"/>
      <c r="H110" s="134"/>
    </row>
    <row r="111" spans="1:8" ht="17.25" customHeight="1">
      <c r="A111" s="37">
        <v>601</v>
      </c>
      <c r="B111" s="130" t="s">
        <v>133</v>
      </c>
      <c r="C111" s="130"/>
      <c r="D111" s="38">
        <v>0</v>
      </c>
      <c r="E111" s="38">
        <v>0</v>
      </c>
      <c r="F111" s="38">
        <v>0</v>
      </c>
      <c r="G111" s="39">
        <v>0</v>
      </c>
      <c r="H111" s="40">
        <f aca="true" t="shared" si="2" ref="H111:H117">(F111-E111)*G111</f>
        <v>0</v>
      </c>
    </row>
    <row r="112" spans="1:8" ht="17.25" customHeight="1">
      <c r="A112" s="37">
        <v>602</v>
      </c>
      <c r="B112" s="130" t="s">
        <v>134</v>
      </c>
      <c r="C112" s="130"/>
      <c r="D112" s="38">
        <v>0</v>
      </c>
      <c r="E112" s="38">
        <v>0</v>
      </c>
      <c r="F112" s="38">
        <v>0</v>
      </c>
      <c r="G112" s="39">
        <v>0</v>
      </c>
      <c r="H112" s="40">
        <f t="shared" si="2"/>
        <v>0</v>
      </c>
    </row>
    <row r="113" spans="1:8" ht="17.25" customHeight="1">
      <c r="A113" s="37">
        <v>603</v>
      </c>
      <c r="B113" s="130" t="s">
        <v>135</v>
      </c>
      <c r="C113" s="130"/>
      <c r="D113" s="38">
        <v>0</v>
      </c>
      <c r="E113" s="38">
        <v>0</v>
      </c>
      <c r="F113" s="38">
        <v>0</v>
      </c>
      <c r="G113" s="39">
        <v>0</v>
      </c>
      <c r="H113" s="40">
        <f t="shared" si="2"/>
        <v>0</v>
      </c>
    </row>
    <row r="114" spans="1:8" ht="17.25" customHeight="1">
      <c r="A114" s="37">
        <v>604</v>
      </c>
      <c r="B114" s="130" t="s">
        <v>136</v>
      </c>
      <c r="C114" s="130"/>
      <c r="D114" s="38">
        <v>0</v>
      </c>
      <c r="E114" s="38">
        <v>0</v>
      </c>
      <c r="F114" s="38">
        <v>0</v>
      </c>
      <c r="G114" s="39">
        <v>0</v>
      </c>
      <c r="H114" s="40">
        <f t="shared" si="2"/>
        <v>0</v>
      </c>
    </row>
    <row r="115" spans="1:8" ht="17.25" customHeight="1">
      <c r="A115" s="37">
        <v>605</v>
      </c>
      <c r="B115" s="130" t="s">
        <v>137</v>
      </c>
      <c r="C115" s="130"/>
      <c r="D115" s="38">
        <v>0</v>
      </c>
      <c r="E115" s="38">
        <v>0</v>
      </c>
      <c r="F115" s="38">
        <v>0</v>
      </c>
      <c r="G115" s="39">
        <v>0</v>
      </c>
      <c r="H115" s="40">
        <f t="shared" si="2"/>
        <v>0</v>
      </c>
    </row>
    <row r="116" spans="1:8" ht="17.25" customHeight="1">
      <c r="A116" s="37">
        <v>606</v>
      </c>
      <c r="B116" s="130" t="s">
        <v>138</v>
      </c>
      <c r="C116" s="130"/>
      <c r="D116" s="38">
        <v>0</v>
      </c>
      <c r="E116" s="38">
        <v>0</v>
      </c>
      <c r="F116" s="38">
        <v>0</v>
      </c>
      <c r="G116" s="39">
        <v>0</v>
      </c>
      <c r="H116" s="40">
        <f t="shared" si="2"/>
        <v>0</v>
      </c>
    </row>
    <row r="117" spans="1:8" ht="17.25" customHeight="1">
      <c r="A117" s="37">
        <v>607</v>
      </c>
      <c r="B117" s="130" t="s">
        <v>81</v>
      </c>
      <c r="C117" s="130"/>
      <c r="D117" s="38">
        <v>0</v>
      </c>
      <c r="E117" s="38">
        <v>0</v>
      </c>
      <c r="F117" s="38">
        <v>0</v>
      </c>
      <c r="G117" s="39">
        <v>0</v>
      </c>
      <c r="H117" s="40">
        <f t="shared" si="2"/>
        <v>0</v>
      </c>
    </row>
    <row r="118" spans="1:8" ht="17.25" customHeight="1">
      <c r="A118" s="42"/>
      <c r="B118" s="131" t="s">
        <v>82</v>
      </c>
      <c r="C118" s="131"/>
      <c r="D118" s="43">
        <f>SUM(D111:D117)</f>
        <v>0</v>
      </c>
      <c r="E118" s="43">
        <f>SUM(E111:E117)</f>
        <v>0</v>
      </c>
      <c r="F118" s="43">
        <f>SUM(F111:F117)</f>
        <v>0</v>
      </c>
      <c r="G118" s="44"/>
      <c r="H118" s="43">
        <f>SUM(H111:H117)</f>
        <v>0</v>
      </c>
    </row>
    <row r="119" spans="1:8" ht="9" customHeight="1">
      <c r="A119" s="127"/>
      <c r="B119" s="127"/>
      <c r="C119" s="127"/>
      <c r="D119" s="127"/>
      <c r="E119" s="127"/>
      <c r="F119" s="127"/>
      <c r="G119" s="127"/>
      <c r="H119" s="127"/>
    </row>
    <row r="120" spans="1:8" s="36" customFormat="1" ht="21.75" customHeight="1">
      <c r="A120" s="46">
        <v>7</v>
      </c>
      <c r="B120" s="134" t="s">
        <v>139</v>
      </c>
      <c r="C120" s="134"/>
      <c r="D120" s="134"/>
      <c r="E120" s="134"/>
      <c r="F120" s="134"/>
      <c r="G120" s="134"/>
      <c r="H120" s="134"/>
    </row>
    <row r="121" spans="1:8" ht="17.25" customHeight="1">
      <c r="A121" s="37">
        <v>701</v>
      </c>
      <c r="B121" s="130" t="s">
        <v>140</v>
      </c>
      <c r="C121" s="130"/>
      <c r="D121" s="38">
        <v>0</v>
      </c>
      <c r="E121" s="38">
        <v>0</v>
      </c>
      <c r="F121" s="38">
        <v>0</v>
      </c>
      <c r="G121" s="39">
        <v>0</v>
      </c>
      <c r="H121" s="40">
        <f>(F121-E121)*G121</f>
        <v>0</v>
      </c>
    </row>
    <row r="122" spans="1:8" ht="17.25" customHeight="1">
      <c r="A122" s="37">
        <v>702</v>
      </c>
      <c r="B122" s="130" t="s">
        <v>141</v>
      </c>
      <c r="C122" s="130"/>
      <c r="D122" s="38">
        <v>0</v>
      </c>
      <c r="E122" s="38">
        <v>0</v>
      </c>
      <c r="F122" s="38">
        <v>0</v>
      </c>
      <c r="G122" s="39">
        <v>0</v>
      </c>
      <c r="H122" s="40">
        <f>(F122-E122)*G122</f>
        <v>0</v>
      </c>
    </row>
    <row r="123" spans="1:8" ht="17.25" customHeight="1">
      <c r="A123" s="37">
        <v>703</v>
      </c>
      <c r="B123" s="130" t="s">
        <v>142</v>
      </c>
      <c r="C123" s="130"/>
      <c r="D123" s="38">
        <v>0</v>
      </c>
      <c r="E123" s="38">
        <v>0</v>
      </c>
      <c r="F123" s="38">
        <v>0</v>
      </c>
      <c r="G123" s="39">
        <v>0</v>
      </c>
      <c r="H123" s="40">
        <f>(F123-E123)*G123</f>
        <v>0</v>
      </c>
    </row>
    <row r="124" spans="1:8" ht="17.25" customHeight="1">
      <c r="A124" s="37">
        <v>704</v>
      </c>
      <c r="B124" s="130" t="s">
        <v>143</v>
      </c>
      <c r="C124" s="130"/>
      <c r="D124" s="38">
        <v>0</v>
      </c>
      <c r="E124" s="38">
        <v>0</v>
      </c>
      <c r="F124" s="38">
        <v>0</v>
      </c>
      <c r="G124" s="39">
        <v>0</v>
      </c>
      <c r="H124" s="40">
        <f>(F124-E124)*G124</f>
        <v>0</v>
      </c>
    </row>
    <row r="125" spans="1:8" ht="17.25" customHeight="1">
      <c r="A125" s="37">
        <v>705</v>
      </c>
      <c r="B125" s="130" t="s">
        <v>144</v>
      </c>
      <c r="C125" s="130"/>
      <c r="D125" s="38">
        <v>0</v>
      </c>
      <c r="E125" s="38">
        <v>0</v>
      </c>
      <c r="F125" s="38">
        <v>0</v>
      </c>
      <c r="G125" s="39">
        <v>0</v>
      </c>
      <c r="H125" s="40">
        <f>(F125-E125)*G125</f>
        <v>0</v>
      </c>
    </row>
    <row r="126" spans="1:8" ht="17.25" customHeight="1">
      <c r="A126" s="42"/>
      <c r="B126" s="131" t="s">
        <v>82</v>
      </c>
      <c r="C126" s="131"/>
      <c r="D126" s="43">
        <f>SUM(D121:D125)</f>
        <v>0</v>
      </c>
      <c r="E126" s="43">
        <f>SUM(E121:E125)</f>
        <v>0</v>
      </c>
      <c r="F126" s="43">
        <f>SUM(F121:F125)</f>
        <v>0</v>
      </c>
      <c r="G126" s="44"/>
      <c r="H126" s="43">
        <f>SUM(H121:H125)</f>
        <v>0</v>
      </c>
    </row>
    <row r="127" spans="1:8" ht="9" customHeight="1">
      <c r="A127" s="127"/>
      <c r="B127" s="127"/>
      <c r="C127" s="127"/>
      <c r="D127" s="127"/>
      <c r="E127" s="127"/>
      <c r="F127" s="127"/>
      <c r="G127" s="127"/>
      <c r="H127" s="127"/>
    </row>
    <row r="128" spans="1:8" s="36" customFormat="1" ht="21.75" customHeight="1">
      <c r="A128" s="46">
        <v>8</v>
      </c>
      <c r="B128" s="134" t="s">
        <v>145</v>
      </c>
      <c r="C128" s="134"/>
      <c r="D128" s="134"/>
      <c r="E128" s="134"/>
      <c r="F128" s="134"/>
      <c r="G128" s="134"/>
      <c r="H128" s="134"/>
    </row>
    <row r="129" spans="1:8" ht="17.25" customHeight="1">
      <c r="A129" s="37">
        <v>801</v>
      </c>
      <c r="B129" s="130" t="s">
        <v>146</v>
      </c>
      <c r="C129" s="130"/>
      <c r="D129" s="38">
        <v>0</v>
      </c>
      <c r="E129" s="38">
        <v>0</v>
      </c>
      <c r="F129" s="38">
        <v>0</v>
      </c>
      <c r="G129" s="39">
        <v>0</v>
      </c>
      <c r="H129" s="40">
        <f aca="true" t="shared" si="3" ref="H129:H136">(F129-E129)*G129</f>
        <v>0</v>
      </c>
    </row>
    <row r="130" spans="1:8" ht="17.25" customHeight="1">
      <c r="A130" s="37">
        <v>802</v>
      </c>
      <c r="B130" s="130" t="s">
        <v>147</v>
      </c>
      <c r="C130" s="130"/>
      <c r="D130" s="38">
        <v>0</v>
      </c>
      <c r="E130" s="38">
        <v>0</v>
      </c>
      <c r="F130" s="38">
        <v>0</v>
      </c>
      <c r="G130" s="39">
        <v>0</v>
      </c>
      <c r="H130" s="40">
        <f t="shared" si="3"/>
        <v>0</v>
      </c>
    </row>
    <row r="131" spans="1:8" ht="17.25" customHeight="1">
      <c r="A131" s="37">
        <v>803</v>
      </c>
      <c r="B131" s="130" t="s">
        <v>148</v>
      </c>
      <c r="C131" s="130"/>
      <c r="D131" s="38">
        <v>0</v>
      </c>
      <c r="E131" s="38">
        <v>0</v>
      </c>
      <c r="F131" s="38">
        <v>0</v>
      </c>
      <c r="G131" s="39">
        <v>0</v>
      </c>
      <c r="H131" s="40">
        <f t="shared" si="3"/>
        <v>0</v>
      </c>
    </row>
    <row r="132" spans="1:8" ht="17.25" customHeight="1">
      <c r="A132" s="37">
        <v>804</v>
      </c>
      <c r="B132" s="130" t="s">
        <v>149</v>
      </c>
      <c r="C132" s="130"/>
      <c r="D132" s="38">
        <v>0</v>
      </c>
      <c r="E132" s="38">
        <v>0</v>
      </c>
      <c r="F132" s="38">
        <v>0</v>
      </c>
      <c r="G132" s="39">
        <v>0</v>
      </c>
      <c r="H132" s="40">
        <f t="shared" si="3"/>
        <v>0</v>
      </c>
    </row>
    <row r="133" spans="1:8" ht="17.25" customHeight="1">
      <c r="A133" s="37">
        <v>805</v>
      </c>
      <c r="B133" s="130" t="s">
        <v>150</v>
      </c>
      <c r="C133" s="130"/>
      <c r="D133" s="38">
        <v>0</v>
      </c>
      <c r="E133" s="38">
        <v>0</v>
      </c>
      <c r="F133" s="38">
        <v>0</v>
      </c>
      <c r="G133" s="39">
        <v>0</v>
      </c>
      <c r="H133" s="40">
        <f t="shared" si="3"/>
        <v>0</v>
      </c>
    </row>
    <row r="134" spans="1:8" ht="17.25" customHeight="1">
      <c r="A134" s="37">
        <v>806</v>
      </c>
      <c r="B134" s="130" t="s">
        <v>151</v>
      </c>
      <c r="C134" s="130"/>
      <c r="D134" s="38">
        <v>0</v>
      </c>
      <c r="E134" s="38">
        <v>0</v>
      </c>
      <c r="F134" s="38">
        <v>0</v>
      </c>
      <c r="G134" s="39">
        <v>0</v>
      </c>
      <c r="H134" s="40">
        <f t="shared" si="3"/>
        <v>0</v>
      </c>
    </row>
    <row r="135" spans="1:8" ht="17.25" customHeight="1">
      <c r="A135" s="37">
        <v>807</v>
      </c>
      <c r="B135" s="130" t="s">
        <v>152</v>
      </c>
      <c r="C135" s="130"/>
      <c r="D135" s="38">
        <v>0</v>
      </c>
      <c r="E135" s="38">
        <v>0</v>
      </c>
      <c r="F135" s="38">
        <v>0</v>
      </c>
      <c r="G135" s="39">
        <v>0</v>
      </c>
      <c r="H135" s="40">
        <f t="shared" si="3"/>
        <v>0</v>
      </c>
    </row>
    <row r="136" spans="1:8" ht="17.25" customHeight="1">
      <c r="A136" s="37">
        <v>808</v>
      </c>
      <c r="B136" s="125" t="s">
        <v>81</v>
      </c>
      <c r="C136" s="125"/>
      <c r="D136" s="38">
        <v>0</v>
      </c>
      <c r="E136" s="38">
        <v>0</v>
      </c>
      <c r="F136" s="38">
        <v>0</v>
      </c>
      <c r="G136" s="39">
        <v>0</v>
      </c>
      <c r="H136" s="40">
        <f t="shared" si="3"/>
        <v>0</v>
      </c>
    </row>
    <row r="137" spans="1:8" ht="17.25" customHeight="1">
      <c r="A137" s="42"/>
      <c r="B137" s="131" t="s">
        <v>82</v>
      </c>
      <c r="C137" s="131"/>
      <c r="D137" s="43">
        <f>SUM(D129:D136)</f>
        <v>0</v>
      </c>
      <c r="E137" s="43">
        <f>SUM(E129:E136)</f>
        <v>0</v>
      </c>
      <c r="F137" s="43">
        <f>SUM(F129:F136)</f>
        <v>0</v>
      </c>
      <c r="G137" s="44"/>
      <c r="H137" s="43">
        <f>SUM(H129:H136)</f>
        <v>0</v>
      </c>
    </row>
    <row r="138" spans="1:8" ht="9" customHeight="1">
      <c r="A138" s="127"/>
      <c r="B138" s="127"/>
      <c r="C138" s="127"/>
      <c r="D138" s="127"/>
      <c r="E138" s="127"/>
      <c r="F138" s="127"/>
      <c r="G138" s="127"/>
      <c r="H138" s="127"/>
    </row>
    <row r="139" spans="1:8" s="36" customFormat="1" ht="21.75" customHeight="1">
      <c r="A139" s="46">
        <v>9</v>
      </c>
      <c r="B139" s="134" t="s">
        <v>153</v>
      </c>
      <c r="C139" s="134"/>
      <c r="D139" s="134"/>
      <c r="E139" s="134"/>
      <c r="F139" s="134"/>
      <c r="G139" s="134"/>
      <c r="H139" s="134"/>
    </row>
    <row r="140" spans="1:8" ht="17.25" customHeight="1">
      <c r="A140" s="37">
        <v>901</v>
      </c>
      <c r="B140" s="130" t="s">
        <v>154</v>
      </c>
      <c r="C140" s="130"/>
      <c r="D140" s="38">
        <v>0</v>
      </c>
      <c r="E140" s="38">
        <v>0</v>
      </c>
      <c r="F140" s="38">
        <v>0</v>
      </c>
      <c r="G140" s="39">
        <v>0</v>
      </c>
      <c r="H140" s="40">
        <f aca="true" t="shared" si="4" ref="H140:H150">(F140-E140)*G140</f>
        <v>0</v>
      </c>
    </row>
    <row r="141" spans="1:8" ht="17.25" customHeight="1">
      <c r="A141" s="37">
        <v>902</v>
      </c>
      <c r="B141" s="130" t="s">
        <v>155</v>
      </c>
      <c r="C141" s="130"/>
      <c r="D141" s="38">
        <v>0</v>
      </c>
      <c r="E141" s="38">
        <v>0</v>
      </c>
      <c r="F141" s="38">
        <v>0</v>
      </c>
      <c r="G141" s="39">
        <v>0</v>
      </c>
      <c r="H141" s="40">
        <f t="shared" si="4"/>
        <v>0</v>
      </c>
    </row>
    <row r="142" spans="1:8" ht="17.25" customHeight="1">
      <c r="A142" s="37">
        <v>903</v>
      </c>
      <c r="B142" s="130" t="s">
        <v>156</v>
      </c>
      <c r="C142" s="130"/>
      <c r="D142" s="38">
        <v>0</v>
      </c>
      <c r="E142" s="38">
        <v>0</v>
      </c>
      <c r="F142" s="38">
        <v>0</v>
      </c>
      <c r="G142" s="39">
        <v>0</v>
      </c>
      <c r="H142" s="40">
        <f t="shared" si="4"/>
        <v>0</v>
      </c>
    </row>
    <row r="143" spans="1:8" ht="17.25" customHeight="1">
      <c r="A143" s="37">
        <v>904</v>
      </c>
      <c r="B143" s="130" t="s">
        <v>157</v>
      </c>
      <c r="C143" s="130"/>
      <c r="D143" s="38">
        <v>0</v>
      </c>
      <c r="E143" s="38">
        <v>0</v>
      </c>
      <c r="F143" s="38">
        <v>0</v>
      </c>
      <c r="G143" s="39">
        <v>0</v>
      </c>
      <c r="H143" s="40">
        <f t="shared" si="4"/>
        <v>0</v>
      </c>
    </row>
    <row r="144" spans="1:8" ht="17.25" customHeight="1">
      <c r="A144" s="37">
        <v>905</v>
      </c>
      <c r="B144" s="130" t="s">
        <v>158</v>
      </c>
      <c r="C144" s="130"/>
      <c r="D144" s="38">
        <v>0</v>
      </c>
      <c r="E144" s="38">
        <v>0</v>
      </c>
      <c r="F144" s="38">
        <v>0</v>
      </c>
      <c r="G144" s="39">
        <v>0</v>
      </c>
      <c r="H144" s="40">
        <f t="shared" si="4"/>
        <v>0</v>
      </c>
    </row>
    <row r="145" spans="1:8" ht="17.25" customHeight="1">
      <c r="A145" s="37">
        <v>906</v>
      </c>
      <c r="B145" s="130" t="s">
        <v>151</v>
      </c>
      <c r="C145" s="130"/>
      <c r="D145" s="38">
        <v>0</v>
      </c>
      <c r="E145" s="38">
        <v>0</v>
      </c>
      <c r="F145" s="38">
        <v>0</v>
      </c>
      <c r="G145" s="39">
        <v>0</v>
      </c>
      <c r="H145" s="40">
        <f t="shared" si="4"/>
        <v>0</v>
      </c>
    </row>
    <row r="146" spans="1:8" ht="17.25" customHeight="1">
      <c r="A146" s="37">
        <v>907</v>
      </c>
      <c r="B146" s="130" t="s">
        <v>159</v>
      </c>
      <c r="C146" s="130"/>
      <c r="D146" s="38">
        <v>0</v>
      </c>
      <c r="E146" s="38">
        <v>0</v>
      </c>
      <c r="F146" s="38">
        <v>0</v>
      </c>
      <c r="G146" s="39">
        <v>0</v>
      </c>
      <c r="H146" s="40">
        <f t="shared" si="4"/>
        <v>0</v>
      </c>
    </row>
    <row r="147" spans="1:8" ht="17.25" customHeight="1">
      <c r="A147" s="37">
        <v>908</v>
      </c>
      <c r="B147" s="130" t="s">
        <v>160</v>
      </c>
      <c r="C147" s="130"/>
      <c r="D147" s="38">
        <v>0</v>
      </c>
      <c r="E147" s="38">
        <v>0</v>
      </c>
      <c r="F147" s="38">
        <v>0</v>
      </c>
      <c r="G147" s="39">
        <v>0</v>
      </c>
      <c r="H147" s="40">
        <f t="shared" si="4"/>
        <v>0</v>
      </c>
    </row>
    <row r="148" spans="1:8" ht="17.25" customHeight="1">
      <c r="A148" s="37">
        <v>909</v>
      </c>
      <c r="B148" s="130" t="s">
        <v>161</v>
      </c>
      <c r="C148" s="130"/>
      <c r="D148" s="38">
        <v>0</v>
      </c>
      <c r="E148" s="38">
        <v>0</v>
      </c>
      <c r="F148" s="38">
        <v>0</v>
      </c>
      <c r="G148" s="39">
        <v>0</v>
      </c>
      <c r="H148" s="40">
        <f t="shared" si="4"/>
        <v>0</v>
      </c>
    </row>
    <row r="149" spans="1:8" ht="17.25" customHeight="1">
      <c r="A149" s="37">
        <v>910</v>
      </c>
      <c r="B149" s="130" t="s">
        <v>152</v>
      </c>
      <c r="C149" s="130"/>
      <c r="D149" s="38">
        <v>0</v>
      </c>
      <c r="E149" s="38">
        <v>0</v>
      </c>
      <c r="F149" s="38">
        <v>0</v>
      </c>
      <c r="G149" s="39">
        <v>0</v>
      </c>
      <c r="H149" s="40">
        <f t="shared" si="4"/>
        <v>0</v>
      </c>
    </row>
    <row r="150" spans="1:8" ht="17.25" customHeight="1">
      <c r="A150" s="37">
        <v>911</v>
      </c>
      <c r="B150" s="130" t="s">
        <v>81</v>
      </c>
      <c r="C150" s="130"/>
      <c r="D150" s="38">
        <v>0</v>
      </c>
      <c r="E150" s="38">
        <v>0</v>
      </c>
      <c r="F150" s="38">
        <v>0</v>
      </c>
      <c r="G150" s="39">
        <v>0</v>
      </c>
      <c r="H150" s="40">
        <f t="shared" si="4"/>
        <v>0</v>
      </c>
    </row>
    <row r="151" spans="1:8" ht="17.25" customHeight="1">
      <c r="A151" s="42"/>
      <c r="B151" s="131" t="s">
        <v>82</v>
      </c>
      <c r="C151" s="131"/>
      <c r="D151" s="43">
        <f>SUM(D140:D150)</f>
        <v>0</v>
      </c>
      <c r="E151" s="43">
        <f>SUM(E140:E150)</f>
        <v>0</v>
      </c>
      <c r="F151" s="43">
        <f>SUM(F140:F150)</f>
        <v>0</v>
      </c>
      <c r="G151" s="44"/>
      <c r="H151" s="43">
        <f>SUM(H140:H150)</f>
        <v>0</v>
      </c>
    </row>
    <row r="152" spans="1:8" ht="9" customHeight="1">
      <c r="A152" s="127"/>
      <c r="B152" s="127"/>
      <c r="C152" s="127"/>
      <c r="D152" s="127"/>
      <c r="E152" s="127"/>
      <c r="F152" s="127"/>
      <c r="G152" s="127"/>
      <c r="H152" s="127"/>
    </row>
    <row r="153" spans="1:8" s="36" customFormat="1" ht="21.75" customHeight="1">
      <c r="A153" s="46">
        <v>10</v>
      </c>
      <c r="B153" s="134" t="s">
        <v>162</v>
      </c>
      <c r="C153" s="134"/>
      <c r="D153" s="134"/>
      <c r="E153" s="134"/>
      <c r="F153" s="134"/>
      <c r="G153" s="134"/>
      <c r="H153" s="134"/>
    </row>
    <row r="154" spans="1:8" ht="17.25" customHeight="1">
      <c r="A154" s="37">
        <v>1001</v>
      </c>
      <c r="B154" s="130" t="s">
        <v>163</v>
      </c>
      <c r="C154" s="130"/>
      <c r="D154" s="38">
        <v>0</v>
      </c>
      <c r="E154" s="38">
        <v>0</v>
      </c>
      <c r="F154" s="38">
        <v>0</v>
      </c>
      <c r="G154" s="39">
        <v>0</v>
      </c>
      <c r="H154" s="40">
        <f aca="true" t="shared" si="5" ref="H154:H181">(F154-E154)*G154</f>
        <v>0</v>
      </c>
    </row>
    <row r="155" spans="1:8" ht="17.25" customHeight="1">
      <c r="A155" s="37">
        <v>1002</v>
      </c>
      <c r="B155" s="130" t="s">
        <v>164</v>
      </c>
      <c r="C155" s="130"/>
      <c r="D155" s="38">
        <v>0</v>
      </c>
      <c r="E155" s="38">
        <v>0</v>
      </c>
      <c r="F155" s="38">
        <v>0</v>
      </c>
      <c r="G155" s="39">
        <v>0</v>
      </c>
      <c r="H155" s="40">
        <f t="shared" si="5"/>
        <v>0</v>
      </c>
    </row>
    <row r="156" spans="1:8" ht="17.25" customHeight="1">
      <c r="A156" s="37">
        <v>1003</v>
      </c>
      <c r="B156" s="130" t="s">
        <v>165</v>
      </c>
      <c r="C156" s="130"/>
      <c r="D156" s="38">
        <v>0</v>
      </c>
      <c r="E156" s="38">
        <v>0</v>
      </c>
      <c r="F156" s="38">
        <v>0</v>
      </c>
      <c r="G156" s="39">
        <v>0</v>
      </c>
      <c r="H156" s="40">
        <f t="shared" si="5"/>
        <v>0</v>
      </c>
    </row>
    <row r="157" spans="1:8" ht="17.25" customHeight="1">
      <c r="A157" s="37">
        <v>1004</v>
      </c>
      <c r="B157" s="130" t="s">
        <v>166</v>
      </c>
      <c r="C157" s="130"/>
      <c r="D157" s="38">
        <v>0</v>
      </c>
      <c r="E157" s="38">
        <v>0</v>
      </c>
      <c r="F157" s="38">
        <v>0</v>
      </c>
      <c r="G157" s="39">
        <v>0</v>
      </c>
      <c r="H157" s="40">
        <f t="shared" si="5"/>
        <v>0</v>
      </c>
    </row>
    <row r="158" spans="1:8" ht="17.25" customHeight="1">
      <c r="A158" s="37">
        <v>1005</v>
      </c>
      <c r="B158" s="130" t="s">
        <v>167</v>
      </c>
      <c r="C158" s="130"/>
      <c r="D158" s="38">
        <v>0</v>
      </c>
      <c r="E158" s="38">
        <v>0</v>
      </c>
      <c r="F158" s="38">
        <v>0</v>
      </c>
      <c r="G158" s="39">
        <v>0</v>
      </c>
      <c r="H158" s="40">
        <f t="shared" si="5"/>
        <v>0</v>
      </c>
    </row>
    <row r="159" spans="1:8" ht="17.25" customHeight="1">
      <c r="A159" s="37">
        <v>1006</v>
      </c>
      <c r="B159" s="130" t="s">
        <v>168</v>
      </c>
      <c r="C159" s="130"/>
      <c r="D159" s="38">
        <v>0</v>
      </c>
      <c r="E159" s="38">
        <v>0</v>
      </c>
      <c r="F159" s="38">
        <v>0</v>
      </c>
      <c r="G159" s="39">
        <v>0</v>
      </c>
      <c r="H159" s="40">
        <f t="shared" si="5"/>
        <v>0</v>
      </c>
    </row>
    <row r="160" spans="1:8" ht="17.25" customHeight="1">
      <c r="A160" s="37">
        <v>1007</v>
      </c>
      <c r="B160" s="130" t="s">
        <v>169</v>
      </c>
      <c r="C160" s="130"/>
      <c r="D160" s="38">
        <v>0</v>
      </c>
      <c r="E160" s="38">
        <v>0</v>
      </c>
      <c r="F160" s="38">
        <v>0</v>
      </c>
      <c r="G160" s="39">
        <v>0</v>
      </c>
      <c r="H160" s="40">
        <f t="shared" si="5"/>
        <v>0</v>
      </c>
    </row>
    <row r="161" spans="1:8" ht="17.25" customHeight="1">
      <c r="A161" s="37">
        <v>1008</v>
      </c>
      <c r="B161" s="130" t="s">
        <v>170</v>
      </c>
      <c r="C161" s="130"/>
      <c r="D161" s="38">
        <v>0</v>
      </c>
      <c r="E161" s="38">
        <v>0</v>
      </c>
      <c r="F161" s="38">
        <v>0</v>
      </c>
      <c r="G161" s="39">
        <v>0</v>
      </c>
      <c r="H161" s="40">
        <f t="shared" si="5"/>
        <v>0</v>
      </c>
    </row>
    <row r="162" spans="1:8" ht="17.25" customHeight="1">
      <c r="A162" s="37">
        <v>1009</v>
      </c>
      <c r="B162" s="130" t="s">
        <v>171</v>
      </c>
      <c r="C162" s="130"/>
      <c r="D162" s="38">
        <v>0</v>
      </c>
      <c r="E162" s="38">
        <v>0</v>
      </c>
      <c r="F162" s="38">
        <v>0</v>
      </c>
      <c r="G162" s="39">
        <v>0</v>
      </c>
      <c r="H162" s="40">
        <f t="shared" si="5"/>
        <v>0</v>
      </c>
    </row>
    <row r="163" spans="1:8" ht="17.25" customHeight="1">
      <c r="A163" s="37">
        <v>1010</v>
      </c>
      <c r="B163" s="130" t="s">
        <v>172</v>
      </c>
      <c r="C163" s="130"/>
      <c r="D163" s="38">
        <v>0</v>
      </c>
      <c r="E163" s="38">
        <v>0</v>
      </c>
      <c r="F163" s="38">
        <v>0</v>
      </c>
      <c r="G163" s="39">
        <v>0</v>
      </c>
      <c r="H163" s="40">
        <f t="shared" si="5"/>
        <v>0</v>
      </c>
    </row>
    <row r="164" spans="1:8" ht="17.25" customHeight="1">
      <c r="A164" s="37">
        <v>1011</v>
      </c>
      <c r="B164" s="130" t="s">
        <v>173</v>
      </c>
      <c r="C164" s="130"/>
      <c r="D164" s="38">
        <v>0</v>
      </c>
      <c r="E164" s="38">
        <v>0</v>
      </c>
      <c r="F164" s="38">
        <v>0</v>
      </c>
      <c r="G164" s="39">
        <v>0</v>
      </c>
      <c r="H164" s="40">
        <f t="shared" si="5"/>
        <v>0</v>
      </c>
    </row>
    <row r="165" spans="1:8" ht="17.25" customHeight="1">
      <c r="A165" s="37">
        <v>1012</v>
      </c>
      <c r="B165" s="125" t="s">
        <v>174</v>
      </c>
      <c r="C165" s="125"/>
      <c r="D165" s="38">
        <v>0</v>
      </c>
      <c r="E165" s="38">
        <v>0</v>
      </c>
      <c r="F165" s="38">
        <v>0</v>
      </c>
      <c r="G165" s="39">
        <v>0</v>
      </c>
      <c r="H165" s="40">
        <f t="shared" si="5"/>
        <v>0</v>
      </c>
    </row>
    <row r="166" spans="1:8" ht="17.25" customHeight="1">
      <c r="A166" s="37">
        <v>1013</v>
      </c>
      <c r="B166" s="125" t="s">
        <v>175</v>
      </c>
      <c r="C166" s="125"/>
      <c r="D166" s="38">
        <v>0</v>
      </c>
      <c r="E166" s="38">
        <v>0</v>
      </c>
      <c r="F166" s="38">
        <v>0</v>
      </c>
      <c r="G166" s="39">
        <v>0</v>
      </c>
      <c r="H166" s="40">
        <f t="shared" si="5"/>
        <v>0</v>
      </c>
    </row>
    <row r="167" spans="1:8" ht="17.25" customHeight="1">
      <c r="A167" s="37">
        <v>1014</v>
      </c>
      <c r="B167" s="125" t="s">
        <v>176</v>
      </c>
      <c r="C167" s="125"/>
      <c r="D167" s="38">
        <v>0</v>
      </c>
      <c r="E167" s="38">
        <v>0</v>
      </c>
      <c r="F167" s="38">
        <v>0</v>
      </c>
      <c r="G167" s="39">
        <v>0</v>
      </c>
      <c r="H167" s="40">
        <f t="shared" si="5"/>
        <v>0</v>
      </c>
    </row>
    <row r="168" spans="1:8" ht="17.25" customHeight="1">
      <c r="A168" s="37">
        <v>1015</v>
      </c>
      <c r="B168" s="125" t="s">
        <v>177</v>
      </c>
      <c r="C168" s="125"/>
      <c r="D168" s="38">
        <v>0</v>
      </c>
      <c r="E168" s="38">
        <v>0</v>
      </c>
      <c r="F168" s="38">
        <v>0</v>
      </c>
      <c r="G168" s="39">
        <v>0</v>
      </c>
      <c r="H168" s="40">
        <f t="shared" si="5"/>
        <v>0</v>
      </c>
    </row>
    <row r="169" spans="1:8" ht="17.25" customHeight="1">
      <c r="A169" s="37">
        <v>1016</v>
      </c>
      <c r="B169" s="125" t="s">
        <v>178</v>
      </c>
      <c r="C169" s="125"/>
      <c r="D169" s="38">
        <v>0</v>
      </c>
      <c r="E169" s="38">
        <v>0</v>
      </c>
      <c r="F169" s="38">
        <v>0</v>
      </c>
      <c r="G169" s="39">
        <v>0</v>
      </c>
      <c r="H169" s="40">
        <f t="shared" si="5"/>
        <v>0</v>
      </c>
    </row>
    <row r="170" spans="1:8" ht="17.25" customHeight="1">
      <c r="A170" s="37">
        <v>1017</v>
      </c>
      <c r="B170" s="125" t="s">
        <v>179</v>
      </c>
      <c r="C170" s="125"/>
      <c r="D170" s="38">
        <v>0</v>
      </c>
      <c r="E170" s="38">
        <v>0</v>
      </c>
      <c r="F170" s="38">
        <v>0</v>
      </c>
      <c r="G170" s="39">
        <v>0</v>
      </c>
      <c r="H170" s="40">
        <f t="shared" si="5"/>
        <v>0</v>
      </c>
    </row>
    <row r="171" spans="1:8" ht="17.25" customHeight="1">
      <c r="A171" s="37">
        <v>1018</v>
      </c>
      <c r="B171" s="125" t="s">
        <v>180</v>
      </c>
      <c r="C171" s="125"/>
      <c r="D171" s="38">
        <v>0</v>
      </c>
      <c r="E171" s="38">
        <v>0</v>
      </c>
      <c r="F171" s="38">
        <v>0</v>
      </c>
      <c r="G171" s="39">
        <v>0</v>
      </c>
      <c r="H171" s="40">
        <f t="shared" si="5"/>
        <v>0</v>
      </c>
    </row>
    <row r="172" spans="1:8" ht="17.25" customHeight="1">
      <c r="A172" s="37">
        <v>1019</v>
      </c>
      <c r="B172" s="125" t="s">
        <v>181</v>
      </c>
      <c r="C172" s="125"/>
      <c r="D172" s="38">
        <v>0</v>
      </c>
      <c r="E172" s="38">
        <v>0</v>
      </c>
      <c r="F172" s="38">
        <v>0</v>
      </c>
      <c r="G172" s="39">
        <v>0</v>
      </c>
      <c r="H172" s="40">
        <f t="shared" si="5"/>
        <v>0</v>
      </c>
    </row>
    <row r="173" spans="1:8" ht="17.25" customHeight="1">
      <c r="A173" s="37">
        <v>1020</v>
      </c>
      <c r="B173" s="125" t="s">
        <v>182</v>
      </c>
      <c r="C173" s="125"/>
      <c r="D173" s="38">
        <v>0</v>
      </c>
      <c r="E173" s="38">
        <v>0</v>
      </c>
      <c r="F173" s="38">
        <v>0</v>
      </c>
      <c r="G173" s="39">
        <v>0</v>
      </c>
      <c r="H173" s="40">
        <f t="shared" si="5"/>
        <v>0</v>
      </c>
    </row>
    <row r="174" spans="1:8" ht="17.25" customHeight="1">
      <c r="A174" s="37">
        <v>1021</v>
      </c>
      <c r="B174" s="125" t="s">
        <v>183</v>
      </c>
      <c r="C174" s="125"/>
      <c r="D174" s="38">
        <v>0</v>
      </c>
      <c r="E174" s="38">
        <v>0</v>
      </c>
      <c r="F174" s="38">
        <v>0</v>
      </c>
      <c r="G174" s="39">
        <v>0</v>
      </c>
      <c r="H174" s="40">
        <f t="shared" si="5"/>
        <v>0</v>
      </c>
    </row>
    <row r="175" spans="1:8" ht="17.25" customHeight="1">
      <c r="A175" s="37">
        <v>1022</v>
      </c>
      <c r="B175" s="125" t="s">
        <v>184</v>
      </c>
      <c r="C175" s="125"/>
      <c r="D175" s="38">
        <v>0</v>
      </c>
      <c r="E175" s="38">
        <v>0</v>
      </c>
      <c r="F175" s="38">
        <v>0</v>
      </c>
      <c r="G175" s="39">
        <v>0</v>
      </c>
      <c r="H175" s="40">
        <f t="shared" si="5"/>
        <v>0</v>
      </c>
    </row>
    <row r="176" spans="1:8" ht="17.25" customHeight="1">
      <c r="A176" s="37">
        <v>1023</v>
      </c>
      <c r="B176" s="125" t="s">
        <v>185</v>
      </c>
      <c r="C176" s="125"/>
      <c r="D176" s="38">
        <v>0</v>
      </c>
      <c r="E176" s="38">
        <v>0</v>
      </c>
      <c r="F176" s="38">
        <v>0</v>
      </c>
      <c r="G176" s="39">
        <v>0</v>
      </c>
      <c r="H176" s="40">
        <f t="shared" si="5"/>
        <v>0</v>
      </c>
    </row>
    <row r="177" spans="1:8" ht="17.25" customHeight="1">
      <c r="A177" s="37">
        <v>1024</v>
      </c>
      <c r="B177" s="125" t="s">
        <v>186</v>
      </c>
      <c r="C177" s="125"/>
      <c r="D177" s="38">
        <v>0</v>
      </c>
      <c r="E177" s="38">
        <v>0</v>
      </c>
      <c r="F177" s="38">
        <v>0</v>
      </c>
      <c r="G177" s="39">
        <v>0</v>
      </c>
      <c r="H177" s="40">
        <f t="shared" si="5"/>
        <v>0</v>
      </c>
    </row>
    <row r="178" spans="1:8" ht="17.25" customHeight="1">
      <c r="A178" s="37">
        <v>1025</v>
      </c>
      <c r="B178" s="125" t="s">
        <v>187</v>
      </c>
      <c r="C178" s="125"/>
      <c r="D178" s="38">
        <v>0</v>
      </c>
      <c r="E178" s="38">
        <v>0</v>
      </c>
      <c r="F178" s="38">
        <v>0</v>
      </c>
      <c r="G178" s="39">
        <v>0</v>
      </c>
      <c r="H178" s="40">
        <f t="shared" si="5"/>
        <v>0</v>
      </c>
    </row>
    <row r="179" spans="1:8" ht="17.25" customHeight="1">
      <c r="A179" s="37">
        <v>1026</v>
      </c>
      <c r="B179" s="125" t="s">
        <v>188</v>
      </c>
      <c r="C179" s="125"/>
      <c r="D179" s="38">
        <v>0</v>
      </c>
      <c r="E179" s="38">
        <v>0</v>
      </c>
      <c r="F179" s="38">
        <v>0</v>
      </c>
      <c r="G179" s="39">
        <v>0</v>
      </c>
      <c r="H179" s="40">
        <f t="shared" si="5"/>
        <v>0</v>
      </c>
    </row>
    <row r="180" spans="1:8" ht="17.25" customHeight="1">
      <c r="A180" s="37">
        <v>1027</v>
      </c>
      <c r="B180" s="125" t="s">
        <v>189</v>
      </c>
      <c r="C180" s="125"/>
      <c r="D180" s="38">
        <v>0</v>
      </c>
      <c r="E180" s="38">
        <v>0</v>
      </c>
      <c r="F180" s="38">
        <v>0</v>
      </c>
      <c r="G180" s="39">
        <v>0</v>
      </c>
      <c r="H180" s="40">
        <f t="shared" si="5"/>
        <v>0</v>
      </c>
    </row>
    <row r="181" spans="1:8" ht="17.25" customHeight="1">
      <c r="A181" s="37">
        <v>1028</v>
      </c>
      <c r="B181" s="125" t="s">
        <v>190</v>
      </c>
      <c r="C181" s="125"/>
      <c r="D181" s="38">
        <v>0</v>
      </c>
      <c r="E181" s="38">
        <v>0</v>
      </c>
      <c r="F181" s="38">
        <v>0</v>
      </c>
      <c r="G181" s="39">
        <v>0</v>
      </c>
      <c r="H181" s="40">
        <f t="shared" si="5"/>
        <v>0</v>
      </c>
    </row>
    <row r="182" spans="1:8" ht="17.25" customHeight="1">
      <c r="A182" s="42"/>
      <c r="B182" s="131" t="s">
        <v>82</v>
      </c>
      <c r="C182" s="131"/>
      <c r="D182" s="43">
        <f>SUM(D154:D165)</f>
        <v>0</v>
      </c>
      <c r="E182" s="43">
        <f>SUM(E154:E181)</f>
        <v>0</v>
      </c>
      <c r="F182" s="43">
        <f>SUM(F154:F181)</f>
        <v>0</v>
      </c>
      <c r="G182" s="44"/>
      <c r="H182" s="43">
        <f>SUM(H154:H181)</f>
        <v>0</v>
      </c>
    </row>
    <row r="183" spans="1:8" ht="9" customHeight="1">
      <c r="A183" s="127"/>
      <c r="B183" s="127"/>
      <c r="C183" s="127"/>
      <c r="D183" s="127"/>
      <c r="E183" s="127"/>
      <c r="F183" s="127"/>
      <c r="G183" s="127"/>
      <c r="H183" s="127"/>
    </row>
    <row r="184" spans="1:8" s="36" customFormat="1" ht="21.75" customHeight="1">
      <c r="A184" s="46">
        <v>11</v>
      </c>
      <c r="B184" s="134" t="s">
        <v>191</v>
      </c>
      <c r="C184" s="134"/>
      <c r="D184" s="134"/>
      <c r="E184" s="134"/>
      <c r="F184" s="134"/>
      <c r="G184" s="134"/>
      <c r="H184" s="134"/>
    </row>
    <row r="185" spans="1:8" ht="17.25" customHeight="1">
      <c r="A185" s="37">
        <v>1101</v>
      </c>
      <c r="B185" s="130" t="s">
        <v>192</v>
      </c>
      <c r="C185" s="130"/>
      <c r="D185" s="38">
        <v>0</v>
      </c>
      <c r="E185" s="38">
        <v>0</v>
      </c>
      <c r="F185" s="38">
        <v>0</v>
      </c>
      <c r="G185" s="39">
        <v>0</v>
      </c>
      <c r="H185" s="40">
        <f aca="true" t="shared" si="6" ref="H185:H196">(F185-E185)*G185</f>
        <v>0</v>
      </c>
    </row>
    <row r="186" spans="1:8" ht="17.25" customHeight="1">
      <c r="A186" s="37">
        <v>1102</v>
      </c>
      <c r="B186" s="130" t="s">
        <v>193</v>
      </c>
      <c r="C186" s="130"/>
      <c r="D186" s="38">
        <v>0</v>
      </c>
      <c r="E186" s="38">
        <v>0</v>
      </c>
      <c r="F186" s="38">
        <v>0</v>
      </c>
      <c r="G186" s="39">
        <v>0</v>
      </c>
      <c r="H186" s="40">
        <f t="shared" si="6"/>
        <v>0</v>
      </c>
    </row>
    <row r="187" spans="1:8" ht="17.25" customHeight="1">
      <c r="A187" s="37">
        <v>1103</v>
      </c>
      <c r="B187" s="130" t="s">
        <v>194</v>
      </c>
      <c r="C187" s="130"/>
      <c r="D187" s="38">
        <v>0</v>
      </c>
      <c r="E187" s="38">
        <v>0</v>
      </c>
      <c r="F187" s="38">
        <v>0</v>
      </c>
      <c r="G187" s="39">
        <v>0</v>
      </c>
      <c r="H187" s="40">
        <f t="shared" si="6"/>
        <v>0</v>
      </c>
    </row>
    <row r="188" spans="1:8" ht="17.25" customHeight="1">
      <c r="A188" s="37">
        <v>1104</v>
      </c>
      <c r="B188" s="130" t="s">
        <v>195</v>
      </c>
      <c r="C188" s="130"/>
      <c r="D188" s="38">
        <v>0</v>
      </c>
      <c r="E188" s="38">
        <v>0</v>
      </c>
      <c r="F188" s="38">
        <v>0</v>
      </c>
      <c r="G188" s="39">
        <v>0</v>
      </c>
      <c r="H188" s="40">
        <f t="shared" si="6"/>
        <v>0</v>
      </c>
    </row>
    <row r="189" spans="1:8" ht="17.25" customHeight="1">
      <c r="A189" s="37">
        <v>1105</v>
      </c>
      <c r="B189" s="130" t="s">
        <v>196</v>
      </c>
      <c r="C189" s="130"/>
      <c r="D189" s="38">
        <v>0</v>
      </c>
      <c r="E189" s="38">
        <v>0</v>
      </c>
      <c r="F189" s="38">
        <v>0</v>
      </c>
      <c r="G189" s="39">
        <v>0</v>
      </c>
      <c r="H189" s="40">
        <f t="shared" si="6"/>
        <v>0</v>
      </c>
    </row>
    <row r="190" spans="1:8" ht="17.25" customHeight="1">
      <c r="A190" s="37">
        <v>1106</v>
      </c>
      <c r="B190" s="130" t="s">
        <v>197</v>
      </c>
      <c r="C190" s="130"/>
      <c r="D190" s="38">
        <v>0</v>
      </c>
      <c r="E190" s="38">
        <v>0</v>
      </c>
      <c r="F190" s="38">
        <v>0</v>
      </c>
      <c r="G190" s="39">
        <v>0</v>
      </c>
      <c r="H190" s="40">
        <f t="shared" si="6"/>
        <v>0</v>
      </c>
    </row>
    <row r="191" spans="1:8" ht="17.25" customHeight="1">
      <c r="A191" s="37">
        <v>1107</v>
      </c>
      <c r="B191" s="130" t="s">
        <v>198</v>
      </c>
      <c r="C191" s="130"/>
      <c r="D191" s="38">
        <v>0</v>
      </c>
      <c r="E191" s="38">
        <v>0</v>
      </c>
      <c r="F191" s="38">
        <v>0</v>
      </c>
      <c r="G191" s="39">
        <v>0</v>
      </c>
      <c r="H191" s="40">
        <f t="shared" si="6"/>
        <v>0</v>
      </c>
    </row>
    <row r="192" spans="1:8" ht="17.25" customHeight="1">
      <c r="A192" s="37">
        <v>1108</v>
      </c>
      <c r="B192" s="130" t="s">
        <v>199</v>
      </c>
      <c r="C192" s="130"/>
      <c r="D192" s="38">
        <v>0</v>
      </c>
      <c r="E192" s="38">
        <v>0</v>
      </c>
      <c r="F192" s="38">
        <v>0</v>
      </c>
      <c r="G192" s="39">
        <v>0</v>
      </c>
      <c r="H192" s="40">
        <f t="shared" si="6"/>
        <v>0</v>
      </c>
    </row>
    <row r="193" spans="1:8" ht="17.25" customHeight="1">
      <c r="A193" s="37">
        <v>1109</v>
      </c>
      <c r="B193" s="130" t="s">
        <v>200</v>
      </c>
      <c r="C193" s="130"/>
      <c r="D193" s="38">
        <v>0</v>
      </c>
      <c r="E193" s="38">
        <v>0</v>
      </c>
      <c r="F193" s="38">
        <v>0</v>
      </c>
      <c r="G193" s="39">
        <v>0</v>
      </c>
      <c r="H193" s="40">
        <f t="shared" si="6"/>
        <v>0</v>
      </c>
    </row>
    <row r="194" spans="1:8" ht="17.25" customHeight="1">
      <c r="A194" s="37">
        <v>1110</v>
      </c>
      <c r="B194" s="130" t="s">
        <v>201</v>
      </c>
      <c r="C194" s="130"/>
      <c r="D194" s="38">
        <v>0</v>
      </c>
      <c r="E194" s="38">
        <v>0</v>
      </c>
      <c r="F194" s="38">
        <v>0</v>
      </c>
      <c r="G194" s="39">
        <v>0</v>
      </c>
      <c r="H194" s="40">
        <f t="shared" si="6"/>
        <v>0</v>
      </c>
    </row>
    <row r="195" spans="1:8" ht="17.25" customHeight="1">
      <c r="A195" s="37">
        <v>1111</v>
      </c>
      <c r="B195" s="130" t="s">
        <v>181</v>
      </c>
      <c r="C195" s="130"/>
      <c r="D195" s="38">
        <v>0</v>
      </c>
      <c r="E195" s="38">
        <v>0</v>
      </c>
      <c r="F195" s="38">
        <v>0</v>
      </c>
      <c r="G195" s="39">
        <v>0</v>
      </c>
      <c r="H195" s="40">
        <f t="shared" si="6"/>
        <v>0</v>
      </c>
    </row>
    <row r="196" spans="1:8" ht="17.25" customHeight="1">
      <c r="A196" s="37">
        <v>1112</v>
      </c>
      <c r="B196" s="130" t="s">
        <v>81</v>
      </c>
      <c r="C196" s="130"/>
      <c r="D196" s="38">
        <v>0</v>
      </c>
      <c r="E196" s="38">
        <v>0</v>
      </c>
      <c r="F196" s="38">
        <v>0</v>
      </c>
      <c r="G196" s="39">
        <v>0</v>
      </c>
      <c r="H196" s="40">
        <f t="shared" si="6"/>
        <v>0</v>
      </c>
    </row>
    <row r="197" spans="1:8" ht="17.25" customHeight="1">
      <c r="A197" s="42"/>
      <c r="B197" s="131" t="s">
        <v>82</v>
      </c>
      <c r="C197" s="131"/>
      <c r="D197" s="43">
        <f>SUM(D185:D196)</f>
        <v>0</v>
      </c>
      <c r="E197" s="43">
        <f>SUM(E185:E196)</f>
        <v>0</v>
      </c>
      <c r="F197" s="43">
        <f>SUM(F185:F196)</f>
        <v>0</v>
      </c>
      <c r="G197" s="44"/>
      <c r="H197" s="43">
        <f>SUM(H185:H196)</f>
        <v>0</v>
      </c>
    </row>
    <row r="198" spans="1:8" ht="9" customHeight="1">
      <c r="A198" s="127"/>
      <c r="B198" s="127"/>
      <c r="C198" s="127"/>
      <c r="D198" s="127"/>
      <c r="E198" s="127"/>
      <c r="F198" s="127"/>
      <c r="G198" s="127"/>
      <c r="H198" s="127"/>
    </row>
    <row r="199" spans="1:8" s="36" customFormat="1" ht="21.75" customHeight="1">
      <c r="A199" s="46">
        <v>12</v>
      </c>
      <c r="B199" s="134" t="s">
        <v>202</v>
      </c>
      <c r="C199" s="134"/>
      <c r="D199" s="134"/>
      <c r="E199" s="134"/>
      <c r="F199" s="134"/>
      <c r="G199" s="134"/>
      <c r="H199" s="134"/>
    </row>
    <row r="200" spans="1:8" ht="17.25" customHeight="1">
      <c r="A200" s="37">
        <v>1201</v>
      </c>
      <c r="B200" s="125" t="s">
        <v>203</v>
      </c>
      <c r="C200" s="125"/>
      <c r="D200" s="38">
        <v>0</v>
      </c>
      <c r="E200" s="38">
        <v>0</v>
      </c>
      <c r="F200" s="38">
        <v>0</v>
      </c>
      <c r="G200" s="39">
        <v>0</v>
      </c>
      <c r="H200" s="40">
        <f aca="true" t="shared" si="7" ref="H200:H216">(F200-E200)*G200</f>
        <v>0</v>
      </c>
    </row>
    <row r="201" spans="1:8" ht="17.25" customHeight="1">
      <c r="A201" s="37">
        <v>1202</v>
      </c>
      <c r="B201" s="125" t="s">
        <v>204</v>
      </c>
      <c r="C201" s="125"/>
      <c r="D201" s="38">
        <v>0</v>
      </c>
      <c r="E201" s="38">
        <v>0</v>
      </c>
      <c r="F201" s="38">
        <v>0</v>
      </c>
      <c r="G201" s="39">
        <v>0</v>
      </c>
      <c r="H201" s="40">
        <f t="shared" si="7"/>
        <v>0</v>
      </c>
    </row>
    <row r="202" spans="1:8" ht="17.25" customHeight="1">
      <c r="A202" s="37">
        <v>1203</v>
      </c>
      <c r="B202" s="125" t="s">
        <v>205</v>
      </c>
      <c r="C202" s="125"/>
      <c r="D202" s="38">
        <v>0</v>
      </c>
      <c r="E202" s="38">
        <v>0</v>
      </c>
      <c r="F202" s="38">
        <v>0</v>
      </c>
      <c r="G202" s="39">
        <v>0</v>
      </c>
      <c r="H202" s="40">
        <f t="shared" si="7"/>
        <v>0</v>
      </c>
    </row>
    <row r="203" spans="1:8" ht="17.25" customHeight="1">
      <c r="A203" s="37">
        <v>1204</v>
      </c>
      <c r="B203" s="125" t="s">
        <v>206</v>
      </c>
      <c r="C203" s="125"/>
      <c r="D203" s="38">
        <v>0</v>
      </c>
      <c r="E203" s="38">
        <v>0</v>
      </c>
      <c r="F203" s="38">
        <v>0</v>
      </c>
      <c r="G203" s="39">
        <v>0</v>
      </c>
      <c r="H203" s="40">
        <f t="shared" si="7"/>
        <v>0</v>
      </c>
    </row>
    <row r="204" spans="1:8" ht="17.25" customHeight="1">
      <c r="A204" s="37">
        <v>1205</v>
      </c>
      <c r="B204" s="125" t="s">
        <v>207</v>
      </c>
      <c r="C204" s="125"/>
      <c r="D204" s="38">
        <v>0</v>
      </c>
      <c r="E204" s="38">
        <v>0</v>
      </c>
      <c r="F204" s="38">
        <v>0</v>
      </c>
      <c r="G204" s="39">
        <v>0</v>
      </c>
      <c r="H204" s="40">
        <f t="shared" si="7"/>
        <v>0</v>
      </c>
    </row>
    <row r="205" spans="1:8" ht="17.25" customHeight="1">
      <c r="A205" s="37">
        <v>1206</v>
      </c>
      <c r="B205" s="125" t="s">
        <v>208</v>
      </c>
      <c r="C205" s="125"/>
      <c r="D205" s="38">
        <v>0</v>
      </c>
      <c r="E205" s="38">
        <v>0</v>
      </c>
      <c r="F205" s="38">
        <v>0</v>
      </c>
      <c r="G205" s="39">
        <v>0</v>
      </c>
      <c r="H205" s="40">
        <f t="shared" si="7"/>
        <v>0</v>
      </c>
    </row>
    <row r="206" spans="1:8" ht="17.25" customHeight="1">
      <c r="A206" s="37">
        <v>1207</v>
      </c>
      <c r="B206" s="125" t="s">
        <v>209</v>
      </c>
      <c r="C206" s="125"/>
      <c r="D206" s="38">
        <v>0</v>
      </c>
      <c r="E206" s="38">
        <v>0</v>
      </c>
      <c r="F206" s="38">
        <v>0</v>
      </c>
      <c r="G206" s="39">
        <v>0</v>
      </c>
      <c r="H206" s="40">
        <f t="shared" si="7"/>
        <v>0</v>
      </c>
    </row>
    <row r="207" spans="1:8" ht="17.25" customHeight="1">
      <c r="A207" s="37">
        <v>1208</v>
      </c>
      <c r="B207" s="125" t="s">
        <v>210</v>
      </c>
      <c r="C207" s="125"/>
      <c r="D207" s="38">
        <v>0</v>
      </c>
      <c r="E207" s="38">
        <v>0</v>
      </c>
      <c r="F207" s="38">
        <v>0</v>
      </c>
      <c r="G207" s="39">
        <v>0</v>
      </c>
      <c r="H207" s="40">
        <f t="shared" si="7"/>
        <v>0</v>
      </c>
    </row>
    <row r="208" spans="1:8" ht="17.25" customHeight="1">
      <c r="A208" s="37">
        <v>1209</v>
      </c>
      <c r="B208" s="125" t="s">
        <v>211</v>
      </c>
      <c r="C208" s="125"/>
      <c r="D208" s="38">
        <v>0</v>
      </c>
      <c r="E208" s="38">
        <v>0</v>
      </c>
      <c r="F208" s="38">
        <v>0</v>
      </c>
      <c r="G208" s="39">
        <v>0</v>
      </c>
      <c r="H208" s="40">
        <f t="shared" si="7"/>
        <v>0</v>
      </c>
    </row>
    <row r="209" spans="1:8" ht="17.25" customHeight="1">
      <c r="A209" s="37">
        <v>1210</v>
      </c>
      <c r="B209" s="125" t="s">
        <v>212</v>
      </c>
      <c r="C209" s="125"/>
      <c r="D209" s="38">
        <v>0</v>
      </c>
      <c r="E209" s="38">
        <v>0</v>
      </c>
      <c r="F209" s="38">
        <v>0</v>
      </c>
      <c r="G209" s="39">
        <v>0</v>
      </c>
      <c r="H209" s="40">
        <f t="shared" si="7"/>
        <v>0</v>
      </c>
    </row>
    <row r="210" spans="1:8" ht="17.25" customHeight="1">
      <c r="A210" s="37">
        <v>1211</v>
      </c>
      <c r="B210" s="125" t="s">
        <v>213</v>
      </c>
      <c r="C210" s="125"/>
      <c r="D210" s="38">
        <v>0</v>
      </c>
      <c r="E210" s="38">
        <v>0</v>
      </c>
      <c r="F210" s="38">
        <v>0</v>
      </c>
      <c r="G210" s="39">
        <v>0</v>
      </c>
      <c r="H210" s="40">
        <f t="shared" si="7"/>
        <v>0</v>
      </c>
    </row>
    <row r="211" spans="1:8" ht="17.25" customHeight="1">
      <c r="A211" s="37">
        <v>1212</v>
      </c>
      <c r="B211" s="125" t="s">
        <v>214</v>
      </c>
      <c r="C211" s="125"/>
      <c r="D211" s="38">
        <v>0</v>
      </c>
      <c r="E211" s="38">
        <v>0</v>
      </c>
      <c r="F211" s="38">
        <v>0</v>
      </c>
      <c r="G211" s="39">
        <v>0</v>
      </c>
      <c r="H211" s="40">
        <f t="shared" si="7"/>
        <v>0</v>
      </c>
    </row>
    <row r="212" spans="1:8" ht="17.25" customHeight="1">
      <c r="A212" s="37">
        <v>1213</v>
      </c>
      <c r="B212" s="125" t="s">
        <v>215</v>
      </c>
      <c r="C212" s="125"/>
      <c r="D212" s="38">
        <v>0</v>
      </c>
      <c r="E212" s="38">
        <v>0</v>
      </c>
      <c r="F212" s="38">
        <v>0</v>
      </c>
      <c r="G212" s="39">
        <v>0</v>
      </c>
      <c r="H212" s="40">
        <f t="shared" si="7"/>
        <v>0</v>
      </c>
    </row>
    <row r="213" spans="1:8" ht="17.25" customHeight="1">
      <c r="A213" s="37">
        <v>1214</v>
      </c>
      <c r="B213" s="125" t="s">
        <v>216</v>
      </c>
      <c r="C213" s="125"/>
      <c r="D213" s="38">
        <v>0</v>
      </c>
      <c r="E213" s="38">
        <v>0</v>
      </c>
      <c r="F213" s="38">
        <v>0</v>
      </c>
      <c r="G213" s="39">
        <v>0</v>
      </c>
      <c r="H213" s="40">
        <f t="shared" si="7"/>
        <v>0</v>
      </c>
    </row>
    <row r="214" spans="1:8" ht="17.25" customHeight="1">
      <c r="A214" s="37">
        <v>1215</v>
      </c>
      <c r="B214" s="125" t="s">
        <v>217</v>
      </c>
      <c r="C214" s="125"/>
      <c r="D214" s="38">
        <v>0</v>
      </c>
      <c r="E214" s="38">
        <v>0</v>
      </c>
      <c r="F214" s="38">
        <v>0</v>
      </c>
      <c r="G214" s="39">
        <v>0</v>
      </c>
      <c r="H214" s="40">
        <f t="shared" si="7"/>
        <v>0</v>
      </c>
    </row>
    <row r="215" spans="1:8" ht="17.25" customHeight="1">
      <c r="A215" s="37">
        <v>1216</v>
      </c>
      <c r="B215" s="125" t="s">
        <v>218</v>
      </c>
      <c r="C215" s="125"/>
      <c r="D215" s="38">
        <v>0</v>
      </c>
      <c r="E215" s="38">
        <v>0</v>
      </c>
      <c r="F215" s="38">
        <v>0</v>
      </c>
      <c r="G215" s="39">
        <v>0</v>
      </c>
      <c r="H215" s="40">
        <f t="shared" si="7"/>
        <v>0</v>
      </c>
    </row>
    <row r="216" spans="1:8" ht="17.25" customHeight="1">
      <c r="A216" s="37">
        <v>1217</v>
      </c>
      <c r="B216" s="125" t="s">
        <v>219</v>
      </c>
      <c r="C216" s="125"/>
      <c r="D216" s="38">
        <v>0</v>
      </c>
      <c r="E216" s="38">
        <v>0</v>
      </c>
      <c r="F216" s="38">
        <v>0</v>
      </c>
      <c r="G216" s="39">
        <v>0</v>
      </c>
      <c r="H216" s="40">
        <f t="shared" si="7"/>
        <v>0</v>
      </c>
    </row>
    <row r="217" spans="1:8" ht="17.25" customHeight="1">
      <c r="A217" s="42"/>
      <c r="B217" s="131" t="s">
        <v>82</v>
      </c>
      <c r="C217" s="131"/>
      <c r="D217" s="43">
        <f>SUM(D200:D216)</f>
        <v>0</v>
      </c>
      <c r="E217" s="43">
        <f>SUM(E200:E216)</f>
        <v>0</v>
      </c>
      <c r="F217" s="43">
        <f>SUM(F200:F216)</f>
        <v>0</v>
      </c>
      <c r="G217" s="44"/>
      <c r="H217" s="43">
        <f>SUM(H200:H216)</f>
        <v>0</v>
      </c>
    </row>
    <row r="218" spans="1:8" ht="9" customHeight="1">
      <c r="A218" s="127"/>
      <c r="B218" s="127"/>
      <c r="C218" s="127"/>
      <c r="D218" s="127"/>
      <c r="E218" s="127"/>
      <c r="F218" s="127"/>
      <c r="G218" s="127"/>
      <c r="H218" s="127"/>
    </row>
    <row r="219" spans="1:8" s="36" customFormat="1" ht="21.75" customHeight="1">
      <c r="A219" s="46">
        <v>13</v>
      </c>
      <c r="B219" s="134" t="s">
        <v>111</v>
      </c>
      <c r="C219" s="134"/>
      <c r="D219" s="134"/>
      <c r="E219" s="134"/>
      <c r="F219" s="134"/>
      <c r="G219" s="134"/>
      <c r="H219" s="134"/>
    </row>
    <row r="220" spans="1:8" ht="18" customHeight="1">
      <c r="A220" s="37">
        <v>1301</v>
      </c>
      <c r="B220" s="130" t="s">
        <v>220</v>
      </c>
      <c r="C220" s="130"/>
      <c r="D220" s="38">
        <v>0</v>
      </c>
      <c r="E220" s="38">
        <v>0</v>
      </c>
      <c r="F220" s="38">
        <v>0</v>
      </c>
      <c r="G220" s="39">
        <v>0</v>
      </c>
      <c r="H220" s="40">
        <f aca="true" t="shared" si="8" ref="H220:H226">(F220-E220)*G220</f>
        <v>0</v>
      </c>
    </row>
    <row r="221" spans="1:8" ht="17.25" customHeight="1">
      <c r="A221" s="37">
        <v>1302</v>
      </c>
      <c r="B221" s="130" t="s">
        <v>221</v>
      </c>
      <c r="C221" s="130"/>
      <c r="D221" s="38">
        <v>0</v>
      </c>
      <c r="E221" s="38">
        <v>0</v>
      </c>
      <c r="F221" s="38">
        <v>0</v>
      </c>
      <c r="G221" s="39">
        <v>0</v>
      </c>
      <c r="H221" s="40">
        <f t="shared" si="8"/>
        <v>0</v>
      </c>
    </row>
    <row r="222" spans="1:8" ht="17.25" customHeight="1">
      <c r="A222" s="37">
        <v>1303</v>
      </c>
      <c r="B222" s="130" t="s">
        <v>115</v>
      </c>
      <c r="C222" s="130"/>
      <c r="D222" s="38">
        <v>0</v>
      </c>
      <c r="E222" s="38">
        <v>0</v>
      </c>
      <c r="F222" s="38">
        <v>0</v>
      </c>
      <c r="G222" s="39">
        <v>0</v>
      </c>
      <c r="H222" s="40">
        <f t="shared" si="8"/>
        <v>0</v>
      </c>
    </row>
    <row r="223" spans="1:8" ht="17.25" customHeight="1">
      <c r="A223" s="37">
        <v>1304</v>
      </c>
      <c r="B223" s="130" t="s">
        <v>114</v>
      </c>
      <c r="C223" s="130"/>
      <c r="D223" s="38">
        <v>0</v>
      </c>
      <c r="E223" s="38">
        <v>0</v>
      </c>
      <c r="F223" s="38">
        <v>0</v>
      </c>
      <c r="G223" s="39">
        <v>0</v>
      </c>
      <c r="H223" s="40">
        <f t="shared" si="8"/>
        <v>0</v>
      </c>
    </row>
    <row r="224" spans="1:8" ht="17.25" customHeight="1">
      <c r="A224" s="37">
        <v>1305</v>
      </c>
      <c r="B224" s="130" t="s">
        <v>222</v>
      </c>
      <c r="C224" s="130"/>
      <c r="D224" s="38">
        <v>0</v>
      </c>
      <c r="E224" s="38">
        <v>0</v>
      </c>
      <c r="F224" s="38">
        <v>0</v>
      </c>
      <c r="G224" s="39">
        <v>0</v>
      </c>
      <c r="H224" s="40">
        <f t="shared" si="8"/>
        <v>0</v>
      </c>
    </row>
    <row r="225" spans="1:8" ht="17.25" customHeight="1">
      <c r="A225" s="37">
        <v>1306</v>
      </c>
      <c r="B225" s="130" t="s">
        <v>113</v>
      </c>
      <c r="C225" s="130"/>
      <c r="D225" s="38">
        <v>0</v>
      </c>
      <c r="E225" s="38">
        <v>0</v>
      </c>
      <c r="F225" s="38">
        <v>0</v>
      </c>
      <c r="G225" s="39">
        <v>0</v>
      </c>
      <c r="H225" s="40">
        <f t="shared" si="8"/>
        <v>0</v>
      </c>
    </row>
    <row r="226" spans="1:8" ht="17.25" customHeight="1">
      <c r="A226" s="37">
        <v>1307</v>
      </c>
      <c r="B226" s="130" t="s">
        <v>81</v>
      </c>
      <c r="C226" s="130"/>
      <c r="D226" s="38">
        <v>0</v>
      </c>
      <c r="E226" s="38">
        <v>0</v>
      </c>
      <c r="F226" s="38">
        <v>0</v>
      </c>
      <c r="G226" s="39">
        <v>0</v>
      </c>
      <c r="H226" s="40">
        <f t="shared" si="8"/>
        <v>0</v>
      </c>
    </row>
    <row r="227" spans="1:8" ht="17.25" customHeight="1">
      <c r="A227" s="42"/>
      <c r="B227" s="131" t="s">
        <v>82</v>
      </c>
      <c r="C227" s="131"/>
      <c r="D227" s="43">
        <f>SUM(D220:D226)</f>
        <v>0</v>
      </c>
      <c r="E227" s="43">
        <f>SUM(E220:E226)</f>
        <v>0</v>
      </c>
      <c r="F227" s="43">
        <f>SUM(F220:F226)</f>
        <v>0</v>
      </c>
      <c r="G227" s="44"/>
      <c r="H227" s="43">
        <f>SUM(H220:H226)</f>
        <v>0</v>
      </c>
    </row>
    <row r="228" spans="1:8" ht="9" customHeight="1">
      <c r="A228" s="127"/>
      <c r="B228" s="127"/>
      <c r="C228" s="127"/>
      <c r="D228" s="127"/>
      <c r="E228" s="127"/>
      <c r="F228" s="127"/>
      <c r="G228" s="127"/>
      <c r="H228" s="127"/>
    </row>
    <row r="229" spans="1:8" s="36" customFormat="1" ht="21.75" customHeight="1">
      <c r="A229" s="46">
        <v>14</v>
      </c>
      <c r="B229" s="134" t="s">
        <v>223</v>
      </c>
      <c r="C229" s="134"/>
      <c r="D229" s="134"/>
      <c r="E229" s="134"/>
      <c r="F229" s="134"/>
      <c r="G229" s="134"/>
      <c r="H229" s="134"/>
    </row>
    <row r="230" spans="1:8" ht="17.25" customHeight="1">
      <c r="A230" s="37">
        <v>1401</v>
      </c>
      <c r="B230" s="130" t="s">
        <v>224</v>
      </c>
      <c r="C230" s="130"/>
      <c r="D230" s="38">
        <v>0</v>
      </c>
      <c r="E230" s="38">
        <v>0</v>
      </c>
      <c r="F230" s="38">
        <v>0</v>
      </c>
      <c r="G230" s="39">
        <v>0</v>
      </c>
      <c r="H230" s="40">
        <f aca="true" t="shared" si="9" ref="H230:H237">(F230-E230)*G230</f>
        <v>0</v>
      </c>
    </row>
    <row r="231" spans="1:8" ht="17.25" customHeight="1">
      <c r="A231" s="37">
        <v>1402</v>
      </c>
      <c r="B231" s="130" t="s">
        <v>225</v>
      </c>
      <c r="C231" s="130"/>
      <c r="D231" s="38">
        <v>0</v>
      </c>
      <c r="E231" s="38">
        <v>0</v>
      </c>
      <c r="F231" s="38">
        <v>0</v>
      </c>
      <c r="G231" s="39">
        <v>0</v>
      </c>
      <c r="H231" s="40">
        <f t="shared" si="9"/>
        <v>0</v>
      </c>
    </row>
    <row r="232" spans="1:8" ht="17.25" customHeight="1">
      <c r="A232" s="37">
        <v>1403</v>
      </c>
      <c r="B232" s="130" t="s">
        <v>226</v>
      </c>
      <c r="C232" s="130"/>
      <c r="D232" s="38">
        <v>0</v>
      </c>
      <c r="E232" s="38">
        <v>0</v>
      </c>
      <c r="F232" s="38">
        <v>0</v>
      </c>
      <c r="G232" s="39">
        <v>0</v>
      </c>
      <c r="H232" s="40">
        <f t="shared" si="9"/>
        <v>0</v>
      </c>
    </row>
    <row r="233" spans="1:8" ht="17.25" customHeight="1">
      <c r="A233" s="37">
        <v>1404</v>
      </c>
      <c r="B233" s="130" t="s">
        <v>227</v>
      </c>
      <c r="C233" s="130"/>
      <c r="D233" s="38">
        <v>0</v>
      </c>
      <c r="E233" s="38">
        <v>0</v>
      </c>
      <c r="F233" s="38">
        <v>0</v>
      </c>
      <c r="G233" s="39">
        <v>0</v>
      </c>
      <c r="H233" s="40">
        <f t="shared" si="9"/>
        <v>0</v>
      </c>
    </row>
    <row r="234" spans="1:8" ht="17.25" customHeight="1">
      <c r="A234" s="37">
        <v>1405</v>
      </c>
      <c r="B234" s="130" t="s">
        <v>228</v>
      </c>
      <c r="C234" s="130"/>
      <c r="D234" s="38">
        <v>0</v>
      </c>
      <c r="E234" s="38">
        <v>0</v>
      </c>
      <c r="F234" s="38">
        <v>0</v>
      </c>
      <c r="G234" s="39">
        <v>0</v>
      </c>
      <c r="H234" s="40">
        <f t="shared" si="9"/>
        <v>0</v>
      </c>
    </row>
    <row r="235" spans="1:8" ht="17.25" customHeight="1">
      <c r="A235" s="37">
        <v>1406</v>
      </c>
      <c r="B235" s="130" t="s">
        <v>229</v>
      </c>
      <c r="C235" s="130"/>
      <c r="D235" s="38">
        <v>0</v>
      </c>
      <c r="E235" s="38">
        <v>0</v>
      </c>
      <c r="F235" s="38">
        <v>0</v>
      </c>
      <c r="G235" s="39">
        <v>0</v>
      </c>
      <c r="H235" s="40">
        <f t="shared" si="9"/>
        <v>0</v>
      </c>
    </row>
    <row r="236" spans="1:8" ht="17.25" customHeight="1">
      <c r="A236" s="37">
        <v>1407</v>
      </c>
      <c r="B236" s="130" t="s">
        <v>230</v>
      </c>
      <c r="C236" s="130"/>
      <c r="D236" s="38">
        <v>0</v>
      </c>
      <c r="E236" s="38">
        <v>0</v>
      </c>
      <c r="F236" s="38">
        <v>0</v>
      </c>
      <c r="G236" s="39">
        <v>0</v>
      </c>
      <c r="H236" s="40">
        <f t="shared" si="9"/>
        <v>0</v>
      </c>
    </row>
    <row r="237" spans="1:8" ht="17.25" customHeight="1">
      <c r="A237" s="37">
        <v>1408</v>
      </c>
      <c r="B237" s="130" t="s">
        <v>81</v>
      </c>
      <c r="C237" s="130"/>
      <c r="D237" s="38">
        <v>0</v>
      </c>
      <c r="E237" s="38">
        <v>0</v>
      </c>
      <c r="F237" s="38">
        <v>0</v>
      </c>
      <c r="G237" s="39">
        <v>0</v>
      </c>
      <c r="H237" s="40">
        <f t="shared" si="9"/>
        <v>0</v>
      </c>
    </row>
    <row r="238" spans="1:8" ht="17.25" customHeight="1">
      <c r="A238" s="42"/>
      <c r="B238" s="131" t="s">
        <v>82</v>
      </c>
      <c r="C238" s="131"/>
      <c r="D238" s="43">
        <f>SUM(D230:D237)</f>
        <v>0</v>
      </c>
      <c r="E238" s="43">
        <f>SUM(E230:E237)</f>
        <v>0</v>
      </c>
      <c r="F238" s="43">
        <f>SUM(F230:F237)</f>
        <v>0</v>
      </c>
      <c r="G238" s="44"/>
      <c r="H238" s="43">
        <f>SUM(H230:H237)</f>
        <v>0</v>
      </c>
    </row>
    <row r="239" spans="1:8" ht="9" customHeight="1">
      <c r="A239" s="127"/>
      <c r="B239" s="127"/>
      <c r="C239" s="127"/>
      <c r="D239" s="127"/>
      <c r="E239" s="127"/>
      <c r="F239" s="127"/>
      <c r="G239" s="127"/>
      <c r="H239" s="127"/>
    </row>
    <row r="240" spans="1:8" s="36" customFormat="1" ht="21.75" customHeight="1">
      <c r="A240" s="46">
        <v>15</v>
      </c>
      <c r="B240" s="134" t="s">
        <v>231</v>
      </c>
      <c r="C240" s="134"/>
      <c r="D240" s="134"/>
      <c r="E240" s="134"/>
      <c r="F240" s="134"/>
      <c r="G240" s="134"/>
      <c r="H240" s="134"/>
    </row>
    <row r="241" spans="1:8" ht="17.25" customHeight="1">
      <c r="A241" s="37">
        <v>1501</v>
      </c>
      <c r="B241" s="130" t="s">
        <v>232</v>
      </c>
      <c r="C241" s="130"/>
      <c r="D241" s="38">
        <v>0</v>
      </c>
      <c r="E241" s="38">
        <v>0</v>
      </c>
      <c r="F241" s="38">
        <v>0</v>
      </c>
      <c r="G241" s="39">
        <v>0</v>
      </c>
      <c r="H241" s="40">
        <f>(F241-E241)*G241</f>
        <v>0</v>
      </c>
    </row>
    <row r="242" spans="1:8" ht="17.25" customHeight="1">
      <c r="A242" s="37">
        <v>1502</v>
      </c>
      <c r="B242" s="130" t="s">
        <v>233</v>
      </c>
      <c r="C242" s="130"/>
      <c r="D242" s="38">
        <v>0</v>
      </c>
      <c r="E242" s="38">
        <v>0</v>
      </c>
      <c r="F242" s="38">
        <v>0</v>
      </c>
      <c r="G242" s="39">
        <v>0</v>
      </c>
      <c r="H242" s="40">
        <f>(F242-E242)*G242</f>
        <v>0</v>
      </c>
    </row>
    <row r="243" spans="1:8" ht="17.25" customHeight="1">
      <c r="A243" s="37">
        <v>1503</v>
      </c>
      <c r="B243" s="130" t="s">
        <v>234</v>
      </c>
      <c r="C243" s="130"/>
      <c r="D243" s="38">
        <v>0</v>
      </c>
      <c r="E243" s="38">
        <v>0</v>
      </c>
      <c r="F243" s="38">
        <v>0</v>
      </c>
      <c r="G243" s="39">
        <v>0</v>
      </c>
      <c r="H243" s="40">
        <f>(F243-E243)*G243</f>
        <v>0</v>
      </c>
    </row>
    <row r="244" spans="1:8" ht="17.25" customHeight="1">
      <c r="A244" s="37">
        <v>1504</v>
      </c>
      <c r="B244" s="130" t="s">
        <v>81</v>
      </c>
      <c r="C244" s="130"/>
      <c r="D244" s="38">
        <v>0</v>
      </c>
      <c r="E244" s="38">
        <v>0</v>
      </c>
      <c r="F244" s="38">
        <v>0</v>
      </c>
      <c r="G244" s="39">
        <v>0</v>
      </c>
      <c r="H244" s="40">
        <f>(F244-E244)*G244</f>
        <v>0</v>
      </c>
    </row>
    <row r="245" spans="1:8" ht="17.25" customHeight="1">
      <c r="A245" s="42"/>
      <c r="B245" s="131" t="s">
        <v>82</v>
      </c>
      <c r="C245" s="131"/>
      <c r="D245" s="43">
        <f>SUM(D241:D244)</f>
        <v>0</v>
      </c>
      <c r="E245" s="43">
        <f>SUM(E241:E244)</f>
        <v>0</v>
      </c>
      <c r="F245" s="43">
        <f>SUM(F241:F244)</f>
        <v>0</v>
      </c>
      <c r="G245" s="44"/>
      <c r="H245" s="43">
        <f>SUM(H241:H244)</f>
        <v>0</v>
      </c>
    </row>
    <row r="246" spans="1:8" ht="9" customHeight="1">
      <c r="A246" s="127"/>
      <c r="B246" s="127"/>
      <c r="C246" s="127"/>
      <c r="D246" s="127"/>
      <c r="E246" s="127"/>
      <c r="F246" s="127"/>
      <c r="G246" s="127"/>
      <c r="H246" s="127"/>
    </row>
    <row r="247" spans="1:8" s="36" customFormat="1" ht="21.75" customHeight="1">
      <c r="A247" s="46">
        <v>16</v>
      </c>
      <c r="B247" s="134" t="s">
        <v>235</v>
      </c>
      <c r="C247" s="134"/>
      <c r="D247" s="134"/>
      <c r="E247" s="134"/>
      <c r="F247" s="134"/>
      <c r="G247" s="134"/>
      <c r="H247" s="134"/>
    </row>
    <row r="248" spans="1:8" ht="17.25" customHeight="1">
      <c r="A248" s="37">
        <v>1601</v>
      </c>
      <c r="B248" s="125" t="s">
        <v>236</v>
      </c>
      <c r="C248" s="125"/>
      <c r="D248" s="38">
        <v>0</v>
      </c>
      <c r="E248" s="38">
        <v>0</v>
      </c>
      <c r="F248" s="38">
        <v>0</v>
      </c>
      <c r="G248" s="39">
        <v>0</v>
      </c>
      <c r="H248" s="40">
        <f aca="true" t="shared" si="10" ref="H248:H262">(F248-E248)*G248</f>
        <v>0</v>
      </c>
    </row>
    <row r="249" spans="1:8" ht="17.25" customHeight="1">
      <c r="A249" s="37">
        <v>1602</v>
      </c>
      <c r="B249" s="125" t="s">
        <v>237</v>
      </c>
      <c r="C249" s="125"/>
      <c r="D249" s="38">
        <v>0</v>
      </c>
      <c r="E249" s="38">
        <v>0</v>
      </c>
      <c r="F249" s="38">
        <v>0</v>
      </c>
      <c r="G249" s="39">
        <v>0</v>
      </c>
      <c r="H249" s="40">
        <f t="shared" si="10"/>
        <v>0</v>
      </c>
    </row>
    <row r="250" spans="1:8" ht="17.25" customHeight="1">
      <c r="A250" s="37">
        <v>1603</v>
      </c>
      <c r="B250" s="125" t="s">
        <v>238</v>
      </c>
      <c r="C250" s="125"/>
      <c r="D250" s="38">
        <v>0</v>
      </c>
      <c r="E250" s="38">
        <v>0</v>
      </c>
      <c r="F250" s="38">
        <v>0</v>
      </c>
      <c r="G250" s="39">
        <v>0</v>
      </c>
      <c r="H250" s="40">
        <f t="shared" si="10"/>
        <v>0</v>
      </c>
    </row>
    <row r="251" spans="1:8" ht="17.25" customHeight="1">
      <c r="A251" s="37">
        <v>1604</v>
      </c>
      <c r="B251" s="125" t="s">
        <v>239</v>
      </c>
      <c r="C251" s="125"/>
      <c r="D251" s="38">
        <v>0</v>
      </c>
      <c r="E251" s="38">
        <v>0</v>
      </c>
      <c r="F251" s="38">
        <v>0</v>
      </c>
      <c r="G251" s="39">
        <v>0</v>
      </c>
      <c r="H251" s="40">
        <f t="shared" si="10"/>
        <v>0</v>
      </c>
    </row>
    <row r="252" spans="1:8" ht="17.25" customHeight="1">
      <c r="A252" s="37">
        <v>1605</v>
      </c>
      <c r="B252" s="125" t="s">
        <v>240</v>
      </c>
      <c r="C252" s="125"/>
      <c r="D252" s="38">
        <v>0</v>
      </c>
      <c r="E252" s="38">
        <v>0</v>
      </c>
      <c r="F252" s="38">
        <v>0</v>
      </c>
      <c r="G252" s="39">
        <v>0</v>
      </c>
      <c r="H252" s="40">
        <f t="shared" si="10"/>
        <v>0</v>
      </c>
    </row>
    <row r="253" spans="1:8" ht="17.25" customHeight="1">
      <c r="A253" s="37">
        <v>1606</v>
      </c>
      <c r="B253" s="125" t="s">
        <v>241</v>
      </c>
      <c r="C253" s="125"/>
      <c r="D253" s="38">
        <v>0</v>
      </c>
      <c r="E253" s="38">
        <v>0</v>
      </c>
      <c r="F253" s="38">
        <v>0</v>
      </c>
      <c r="G253" s="39">
        <v>0</v>
      </c>
      <c r="H253" s="40">
        <f t="shared" si="10"/>
        <v>0</v>
      </c>
    </row>
    <row r="254" spans="1:8" ht="17.25" customHeight="1">
      <c r="A254" s="37">
        <v>1607</v>
      </c>
      <c r="B254" s="125" t="s">
        <v>242</v>
      </c>
      <c r="C254" s="125"/>
      <c r="D254" s="38">
        <v>0</v>
      </c>
      <c r="E254" s="38">
        <v>0</v>
      </c>
      <c r="F254" s="38">
        <v>0</v>
      </c>
      <c r="G254" s="39">
        <v>0</v>
      </c>
      <c r="H254" s="40">
        <f t="shared" si="10"/>
        <v>0</v>
      </c>
    </row>
    <row r="255" spans="1:8" ht="17.25" customHeight="1">
      <c r="A255" s="37">
        <v>1608</v>
      </c>
      <c r="B255" s="125" t="s">
        <v>243</v>
      </c>
      <c r="C255" s="125"/>
      <c r="D255" s="38">
        <v>0</v>
      </c>
      <c r="E255" s="38">
        <v>0</v>
      </c>
      <c r="F255" s="38">
        <v>0</v>
      </c>
      <c r="G255" s="39">
        <v>0</v>
      </c>
      <c r="H255" s="40">
        <f t="shared" si="10"/>
        <v>0</v>
      </c>
    </row>
    <row r="256" spans="1:8" ht="17.25" customHeight="1">
      <c r="A256" s="37">
        <v>1609</v>
      </c>
      <c r="B256" s="125" t="s">
        <v>244</v>
      </c>
      <c r="C256" s="125"/>
      <c r="D256" s="38">
        <v>0</v>
      </c>
      <c r="E256" s="38">
        <v>0</v>
      </c>
      <c r="F256" s="38">
        <v>0</v>
      </c>
      <c r="G256" s="39">
        <v>0</v>
      </c>
      <c r="H256" s="40">
        <f t="shared" si="10"/>
        <v>0</v>
      </c>
    </row>
    <row r="257" spans="1:8" ht="17.25" customHeight="1">
      <c r="A257" s="37">
        <v>1610</v>
      </c>
      <c r="B257" s="125" t="s">
        <v>245</v>
      </c>
      <c r="C257" s="125"/>
      <c r="D257" s="38">
        <v>0</v>
      </c>
      <c r="E257" s="38">
        <v>0</v>
      </c>
      <c r="F257" s="38">
        <v>0</v>
      </c>
      <c r="G257" s="39">
        <v>0</v>
      </c>
      <c r="H257" s="40">
        <f t="shared" si="10"/>
        <v>0</v>
      </c>
    </row>
    <row r="258" spans="1:8" ht="17.25" customHeight="1">
      <c r="A258" s="37">
        <v>1611</v>
      </c>
      <c r="B258" s="125" t="s">
        <v>219</v>
      </c>
      <c r="C258" s="125"/>
      <c r="D258" s="38">
        <v>0</v>
      </c>
      <c r="E258" s="38">
        <v>0</v>
      </c>
      <c r="F258" s="38">
        <v>0</v>
      </c>
      <c r="G258" s="39">
        <v>0</v>
      </c>
      <c r="H258" s="40">
        <f t="shared" si="10"/>
        <v>0</v>
      </c>
    </row>
    <row r="259" spans="1:8" ht="17.25" customHeight="1">
      <c r="A259" s="37">
        <v>1612</v>
      </c>
      <c r="B259" s="125" t="s">
        <v>246</v>
      </c>
      <c r="C259" s="125"/>
      <c r="D259" s="38">
        <v>0</v>
      </c>
      <c r="E259" s="38">
        <v>0</v>
      </c>
      <c r="F259" s="38">
        <v>0</v>
      </c>
      <c r="G259" s="39">
        <v>0</v>
      </c>
      <c r="H259" s="40">
        <f t="shared" si="10"/>
        <v>0</v>
      </c>
    </row>
    <row r="260" spans="1:8" ht="17.25" customHeight="1">
      <c r="A260" s="37">
        <v>1613</v>
      </c>
      <c r="B260" s="125" t="s">
        <v>247</v>
      </c>
      <c r="C260" s="125"/>
      <c r="D260" s="38">
        <v>0</v>
      </c>
      <c r="E260" s="38">
        <v>0</v>
      </c>
      <c r="F260" s="38">
        <v>0</v>
      </c>
      <c r="G260" s="39">
        <v>0</v>
      </c>
      <c r="H260" s="40">
        <f t="shared" si="10"/>
        <v>0</v>
      </c>
    </row>
    <row r="261" spans="1:8" ht="17.25" customHeight="1">
      <c r="A261" s="37">
        <v>1614</v>
      </c>
      <c r="B261" s="125" t="s">
        <v>248</v>
      </c>
      <c r="C261" s="125"/>
      <c r="D261" s="38">
        <v>0</v>
      </c>
      <c r="E261" s="38">
        <v>0</v>
      </c>
      <c r="F261" s="38">
        <v>0</v>
      </c>
      <c r="G261" s="39">
        <v>0</v>
      </c>
      <c r="H261" s="40">
        <f t="shared" si="10"/>
        <v>0</v>
      </c>
    </row>
    <row r="262" spans="1:8" ht="17.25" customHeight="1">
      <c r="A262" s="37">
        <v>1615</v>
      </c>
      <c r="B262" s="130" t="s">
        <v>81</v>
      </c>
      <c r="C262" s="130"/>
      <c r="D262" s="38">
        <v>0</v>
      </c>
      <c r="E262" s="38">
        <v>0</v>
      </c>
      <c r="F262" s="38">
        <v>0</v>
      </c>
      <c r="G262" s="39">
        <v>0</v>
      </c>
      <c r="H262" s="40">
        <f t="shared" si="10"/>
        <v>0</v>
      </c>
    </row>
    <row r="263" spans="1:8" ht="17.25" customHeight="1">
      <c r="A263" s="42"/>
      <c r="B263" s="131" t="s">
        <v>82</v>
      </c>
      <c r="C263" s="131"/>
      <c r="D263" s="43">
        <f>SUM(D248:D262)</f>
        <v>0</v>
      </c>
      <c r="E263" s="43">
        <f>SUM(E248:E262)</f>
        <v>0</v>
      </c>
      <c r="F263" s="43">
        <f>SUM(F248:F262)</f>
        <v>0</v>
      </c>
      <c r="G263" s="44"/>
      <c r="H263" s="43">
        <f>SUM(H248:H262)</f>
        <v>0</v>
      </c>
    </row>
    <row r="264" spans="1:8" ht="9" customHeight="1">
      <c r="A264" s="127"/>
      <c r="B264" s="127"/>
      <c r="C264" s="127"/>
      <c r="D264" s="127"/>
      <c r="E264" s="127"/>
      <c r="F264" s="127"/>
      <c r="G264" s="127"/>
      <c r="H264" s="127"/>
    </row>
    <row r="265" spans="1:8" s="36" customFormat="1" ht="21.75" customHeight="1">
      <c r="A265" s="46">
        <v>17</v>
      </c>
      <c r="B265" s="134" t="s">
        <v>249</v>
      </c>
      <c r="C265" s="134"/>
      <c r="D265" s="134"/>
      <c r="E265" s="134"/>
      <c r="F265" s="134"/>
      <c r="G265" s="134"/>
      <c r="H265" s="134"/>
    </row>
    <row r="266" spans="1:8" ht="17.25" customHeight="1">
      <c r="A266" s="37">
        <v>1701</v>
      </c>
      <c r="B266" s="130" t="s">
        <v>250</v>
      </c>
      <c r="C266" s="130"/>
      <c r="D266" s="38">
        <v>0</v>
      </c>
      <c r="E266" s="38">
        <v>0</v>
      </c>
      <c r="F266" s="38">
        <v>0</v>
      </c>
      <c r="G266" s="39">
        <v>0</v>
      </c>
      <c r="H266" s="40">
        <f aca="true" t="shared" si="11" ref="H266:H276">(F266-E266)*G266</f>
        <v>0</v>
      </c>
    </row>
    <row r="267" spans="1:8" ht="17.25" customHeight="1">
      <c r="A267" s="37">
        <v>1702</v>
      </c>
      <c r="B267" s="130" t="s">
        <v>251</v>
      </c>
      <c r="C267" s="130"/>
      <c r="D267" s="38">
        <v>0</v>
      </c>
      <c r="E267" s="38">
        <v>0</v>
      </c>
      <c r="F267" s="38">
        <v>0</v>
      </c>
      <c r="G267" s="39">
        <v>0</v>
      </c>
      <c r="H267" s="40">
        <f t="shared" si="11"/>
        <v>0</v>
      </c>
    </row>
    <row r="268" spans="1:8" ht="17.25" customHeight="1">
      <c r="A268" s="37">
        <v>1703</v>
      </c>
      <c r="B268" s="130" t="s">
        <v>252</v>
      </c>
      <c r="C268" s="130"/>
      <c r="D268" s="38">
        <v>0</v>
      </c>
      <c r="E268" s="38">
        <v>0</v>
      </c>
      <c r="F268" s="38">
        <v>0</v>
      </c>
      <c r="G268" s="39">
        <v>0</v>
      </c>
      <c r="H268" s="40">
        <f t="shared" si="11"/>
        <v>0</v>
      </c>
    </row>
    <row r="269" spans="1:8" ht="17.25" customHeight="1">
      <c r="A269" s="37">
        <v>1704</v>
      </c>
      <c r="B269" s="130" t="s">
        <v>253</v>
      </c>
      <c r="C269" s="130"/>
      <c r="D269" s="38">
        <v>0</v>
      </c>
      <c r="E269" s="38">
        <v>0</v>
      </c>
      <c r="F269" s="38">
        <v>0</v>
      </c>
      <c r="G269" s="39">
        <v>0</v>
      </c>
      <c r="H269" s="40">
        <f t="shared" si="11"/>
        <v>0</v>
      </c>
    </row>
    <row r="270" spans="1:8" ht="17.25" customHeight="1">
      <c r="A270" s="37">
        <v>1705</v>
      </c>
      <c r="B270" s="130" t="s">
        <v>254</v>
      </c>
      <c r="C270" s="130"/>
      <c r="D270" s="38">
        <v>0</v>
      </c>
      <c r="E270" s="38">
        <v>0</v>
      </c>
      <c r="F270" s="38">
        <v>0</v>
      </c>
      <c r="G270" s="39">
        <v>0</v>
      </c>
      <c r="H270" s="40">
        <f t="shared" si="11"/>
        <v>0</v>
      </c>
    </row>
    <row r="271" spans="1:8" ht="17.25" customHeight="1">
      <c r="A271" s="37">
        <v>1706</v>
      </c>
      <c r="B271" s="130" t="s">
        <v>255</v>
      </c>
      <c r="C271" s="130"/>
      <c r="D271" s="38">
        <v>0</v>
      </c>
      <c r="E271" s="38">
        <v>0</v>
      </c>
      <c r="F271" s="38">
        <v>0</v>
      </c>
      <c r="G271" s="39">
        <v>0</v>
      </c>
      <c r="H271" s="40">
        <f t="shared" si="11"/>
        <v>0</v>
      </c>
    </row>
    <row r="272" spans="1:8" ht="17.25" customHeight="1">
      <c r="A272" s="37">
        <v>1707</v>
      </c>
      <c r="B272" s="130" t="s">
        <v>256</v>
      </c>
      <c r="C272" s="130"/>
      <c r="D272" s="38">
        <v>0</v>
      </c>
      <c r="E272" s="38">
        <v>0</v>
      </c>
      <c r="F272" s="38">
        <v>0</v>
      </c>
      <c r="G272" s="39">
        <v>0</v>
      </c>
      <c r="H272" s="40">
        <f t="shared" si="11"/>
        <v>0</v>
      </c>
    </row>
    <row r="273" spans="1:8" ht="17.25" customHeight="1">
      <c r="A273" s="37">
        <v>1708</v>
      </c>
      <c r="B273" s="130" t="s">
        <v>257</v>
      </c>
      <c r="C273" s="130"/>
      <c r="D273" s="38">
        <v>0</v>
      </c>
      <c r="E273" s="38">
        <v>0</v>
      </c>
      <c r="F273" s="38">
        <v>0</v>
      </c>
      <c r="G273" s="39">
        <v>0</v>
      </c>
      <c r="H273" s="40">
        <f t="shared" si="11"/>
        <v>0</v>
      </c>
    </row>
    <row r="274" spans="1:8" ht="17.25" customHeight="1">
      <c r="A274" s="37">
        <v>1709</v>
      </c>
      <c r="B274" s="130" t="s">
        <v>245</v>
      </c>
      <c r="C274" s="130"/>
      <c r="D274" s="38">
        <v>0</v>
      </c>
      <c r="E274" s="38">
        <v>0</v>
      </c>
      <c r="F274" s="38">
        <v>0</v>
      </c>
      <c r="G274" s="39">
        <v>0</v>
      </c>
      <c r="H274" s="40">
        <f t="shared" si="11"/>
        <v>0</v>
      </c>
    </row>
    <row r="275" spans="1:8" ht="17.25" customHeight="1">
      <c r="A275" s="37">
        <v>1710</v>
      </c>
      <c r="B275" s="130" t="s">
        <v>258</v>
      </c>
      <c r="C275" s="130"/>
      <c r="D275" s="38">
        <v>0</v>
      </c>
      <c r="E275" s="38">
        <v>0</v>
      </c>
      <c r="F275" s="38">
        <v>0</v>
      </c>
      <c r="G275" s="39">
        <v>0</v>
      </c>
      <c r="H275" s="40">
        <f t="shared" si="11"/>
        <v>0</v>
      </c>
    </row>
    <row r="276" spans="1:8" ht="17.25" customHeight="1">
      <c r="A276" s="37">
        <v>1711</v>
      </c>
      <c r="B276" s="130" t="s">
        <v>81</v>
      </c>
      <c r="C276" s="130"/>
      <c r="D276" s="38">
        <v>0</v>
      </c>
      <c r="E276" s="38">
        <v>0</v>
      </c>
      <c r="F276" s="38">
        <v>0</v>
      </c>
      <c r="G276" s="39">
        <v>0</v>
      </c>
      <c r="H276" s="40">
        <f t="shared" si="11"/>
        <v>0</v>
      </c>
    </row>
    <row r="277" spans="1:8" ht="17.25" customHeight="1">
      <c r="A277" s="42"/>
      <c r="B277" s="131" t="s">
        <v>82</v>
      </c>
      <c r="C277" s="131"/>
      <c r="D277" s="43">
        <f>SUM(D266:D276)</f>
        <v>0</v>
      </c>
      <c r="E277" s="43">
        <f>SUM(E266:E276)</f>
        <v>0</v>
      </c>
      <c r="F277" s="43">
        <f>SUM(F266:F276)</f>
        <v>0</v>
      </c>
      <c r="G277" s="44"/>
      <c r="H277" s="43">
        <f>SUM(H266:H276)</f>
        <v>0</v>
      </c>
    </row>
    <row r="278" spans="1:8" ht="9" customHeight="1">
      <c r="A278" s="127"/>
      <c r="B278" s="127"/>
      <c r="C278" s="127"/>
      <c r="D278" s="127"/>
      <c r="E278" s="127"/>
      <c r="F278" s="127"/>
      <c r="G278" s="127"/>
      <c r="H278" s="127"/>
    </row>
    <row r="279" spans="1:8" s="36" customFormat="1" ht="21.75" customHeight="1">
      <c r="A279" s="46">
        <v>18</v>
      </c>
      <c r="B279" s="134" t="s">
        <v>259</v>
      </c>
      <c r="C279" s="134"/>
      <c r="D279" s="134"/>
      <c r="E279" s="134"/>
      <c r="F279" s="134"/>
      <c r="G279" s="134"/>
      <c r="H279" s="134"/>
    </row>
    <row r="280" spans="1:8" ht="17.25" customHeight="1">
      <c r="A280" s="37">
        <v>1801</v>
      </c>
      <c r="B280" s="130" t="s">
        <v>260</v>
      </c>
      <c r="C280" s="130"/>
      <c r="D280" s="38">
        <v>0</v>
      </c>
      <c r="E280" s="38">
        <v>0</v>
      </c>
      <c r="F280" s="38">
        <v>0</v>
      </c>
      <c r="G280" s="39">
        <v>0</v>
      </c>
      <c r="H280" s="40">
        <f aca="true" t="shared" si="12" ref="H280:H287">(F280-E280)*G280</f>
        <v>0</v>
      </c>
    </row>
    <row r="281" spans="1:8" ht="17.25" customHeight="1">
      <c r="A281" s="37">
        <v>1802</v>
      </c>
      <c r="B281" s="130" t="s">
        <v>261</v>
      </c>
      <c r="C281" s="130"/>
      <c r="D281" s="38">
        <v>0</v>
      </c>
      <c r="E281" s="38">
        <v>0</v>
      </c>
      <c r="F281" s="38">
        <v>0</v>
      </c>
      <c r="G281" s="39">
        <v>0</v>
      </c>
      <c r="H281" s="40">
        <f t="shared" si="12"/>
        <v>0</v>
      </c>
    </row>
    <row r="282" spans="1:8" ht="17.25" customHeight="1">
      <c r="A282" s="37">
        <v>1803</v>
      </c>
      <c r="B282" s="130" t="s">
        <v>262</v>
      </c>
      <c r="C282" s="130"/>
      <c r="D282" s="38">
        <v>0</v>
      </c>
      <c r="E282" s="38">
        <v>0</v>
      </c>
      <c r="F282" s="38">
        <v>0</v>
      </c>
      <c r="G282" s="39">
        <v>0</v>
      </c>
      <c r="H282" s="40">
        <f t="shared" si="12"/>
        <v>0</v>
      </c>
    </row>
    <row r="283" spans="1:8" ht="17.25" customHeight="1">
      <c r="A283" s="37">
        <v>1804</v>
      </c>
      <c r="B283" s="130" t="s">
        <v>263</v>
      </c>
      <c r="C283" s="130"/>
      <c r="D283" s="38">
        <v>0</v>
      </c>
      <c r="E283" s="38">
        <v>0</v>
      </c>
      <c r="F283" s="38">
        <v>0</v>
      </c>
      <c r="G283" s="39">
        <v>0</v>
      </c>
      <c r="H283" s="40">
        <f t="shared" si="12"/>
        <v>0</v>
      </c>
    </row>
    <row r="284" spans="1:8" ht="17.25" customHeight="1">
      <c r="A284" s="37">
        <v>1805</v>
      </c>
      <c r="B284" s="130" t="s">
        <v>264</v>
      </c>
      <c r="C284" s="130"/>
      <c r="D284" s="38">
        <v>0</v>
      </c>
      <c r="E284" s="38">
        <v>0</v>
      </c>
      <c r="F284" s="38">
        <v>0</v>
      </c>
      <c r="G284" s="39">
        <v>0</v>
      </c>
      <c r="H284" s="40">
        <f t="shared" si="12"/>
        <v>0</v>
      </c>
    </row>
    <row r="285" spans="1:8" ht="17.25" customHeight="1">
      <c r="A285" s="37">
        <v>1806</v>
      </c>
      <c r="B285" s="130" t="s">
        <v>265</v>
      </c>
      <c r="C285" s="130"/>
      <c r="D285" s="38">
        <v>0</v>
      </c>
      <c r="E285" s="38">
        <v>0</v>
      </c>
      <c r="F285" s="38">
        <v>0</v>
      </c>
      <c r="G285" s="39">
        <v>0</v>
      </c>
      <c r="H285" s="40">
        <f t="shared" si="12"/>
        <v>0</v>
      </c>
    </row>
    <row r="286" spans="1:8" ht="17.25" customHeight="1">
      <c r="A286" s="37">
        <v>1807</v>
      </c>
      <c r="B286" s="130" t="s">
        <v>266</v>
      </c>
      <c r="C286" s="130"/>
      <c r="D286" s="38">
        <v>0</v>
      </c>
      <c r="E286" s="38">
        <v>0</v>
      </c>
      <c r="F286" s="38">
        <v>0</v>
      </c>
      <c r="G286" s="39">
        <v>0</v>
      </c>
      <c r="H286" s="40">
        <f t="shared" si="12"/>
        <v>0</v>
      </c>
    </row>
    <row r="287" spans="1:8" ht="17.25" customHeight="1">
      <c r="A287" s="37">
        <v>1808</v>
      </c>
      <c r="B287" s="130" t="s">
        <v>81</v>
      </c>
      <c r="C287" s="130"/>
      <c r="D287" s="38">
        <v>0</v>
      </c>
      <c r="E287" s="38">
        <v>0</v>
      </c>
      <c r="F287" s="38">
        <v>0</v>
      </c>
      <c r="G287" s="39">
        <v>0</v>
      </c>
      <c r="H287" s="40">
        <f t="shared" si="12"/>
        <v>0</v>
      </c>
    </row>
    <row r="288" spans="1:8" ht="17.25" customHeight="1">
      <c r="A288" s="42"/>
      <c r="B288" s="131" t="s">
        <v>82</v>
      </c>
      <c r="C288" s="131"/>
      <c r="D288" s="43">
        <f>SUM(D280:D287)</f>
        <v>0</v>
      </c>
      <c r="E288" s="43">
        <f>SUM(E280:E287)</f>
        <v>0</v>
      </c>
      <c r="F288" s="43">
        <f>SUM(F280:F287)</f>
        <v>0</v>
      </c>
      <c r="G288" s="44"/>
      <c r="H288" s="43">
        <f>SUM(H280:H287)</f>
        <v>0</v>
      </c>
    </row>
    <row r="289" spans="1:8" ht="9" customHeight="1">
      <c r="A289" s="127"/>
      <c r="B289" s="127"/>
      <c r="C289" s="127"/>
      <c r="D289" s="127"/>
      <c r="E289" s="127"/>
      <c r="F289" s="127"/>
      <c r="G289" s="127"/>
      <c r="H289" s="127"/>
    </row>
    <row r="290" spans="1:8" s="36" customFormat="1" ht="21.75" customHeight="1">
      <c r="A290" s="46">
        <v>19</v>
      </c>
      <c r="B290" s="134" t="s">
        <v>267</v>
      </c>
      <c r="C290" s="134"/>
      <c r="D290" s="134"/>
      <c r="E290" s="134"/>
      <c r="F290" s="134"/>
      <c r="G290" s="134"/>
      <c r="H290" s="134"/>
    </row>
    <row r="291" spans="1:8" ht="17.25" customHeight="1">
      <c r="A291" s="37">
        <v>1901</v>
      </c>
      <c r="B291" s="130" t="s">
        <v>268</v>
      </c>
      <c r="C291" s="130"/>
      <c r="D291" s="38">
        <v>0</v>
      </c>
      <c r="E291" s="38">
        <v>0</v>
      </c>
      <c r="F291" s="38">
        <v>0</v>
      </c>
      <c r="G291" s="39">
        <v>0</v>
      </c>
      <c r="H291" s="40">
        <f>(F291-E291)*G291</f>
        <v>0</v>
      </c>
    </row>
    <row r="292" spans="1:8" ht="17.25" customHeight="1">
      <c r="A292" s="37">
        <v>1902</v>
      </c>
      <c r="B292" s="130" t="s">
        <v>269</v>
      </c>
      <c r="C292" s="130"/>
      <c r="D292" s="38">
        <v>0</v>
      </c>
      <c r="E292" s="38">
        <v>0</v>
      </c>
      <c r="F292" s="38">
        <v>0</v>
      </c>
      <c r="G292" s="39">
        <v>0</v>
      </c>
      <c r="H292" s="40">
        <f>(F292-E292)*G292</f>
        <v>0</v>
      </c>
    </row>
    <row r="293" spans="1:8" ht="17.25" customHeight="1">
      <c r="A293" s="37">
        <v>1903</v>
      </c>
      <c r="B293" s="130" t="s">
        <v>270</v>
      </c>
      <c r="C293" s="130"/>
      <c r="D293" s="38">
        <v>0</v>
      </c>
      <c r="E293" s="38">
        <v>0</v>
      </c>
      <c r="F293" s="38">
        <v>0</v>
      </c>
      <c r="G293" s="39">
        <v>0</v>
      </c>
      <c r="H293" s="40">
        <f>(F293-E293)*G293</f>
        <v>0</v>
      </c>
    </row>
    <row r="294" spans="1:8" ht="17.25" customHeight="1">
      <c r="A294" s="37">
        <v>1904</v>
      </c>
      <c r="B294" s="130" t="s">
        <v>271</v>
      </c>
      <c r="C294" s="130"/>
      <c r="D294" s="38">
        <v>0</v>
      </c>
      <c r="E294" s="38">
        <v>0</v>
      </c>
      <c r="F294" s="38">
        <v>0</v>
      </c>
      <c r="G294" s="39">
        <v>0</v>
      </c>
      <c r="H294" s="40">
        <v>0</v>
      </c>
    </row>
    <row r="295" spans="1:8" ht="17.25" customHeight="1">
      <c r="A295" s="37">
        <v>1905</v>
      </c>
      <c r="B295" s="130" t="s">
        <v>272</v>
      </c>
      <c r="C295" s="130"/>
      <c r="D295" s="38">
        <v>0</v>
      </c>
      <c r="E295" s="38">
        <v>0</v>
      </c>
      <c r="F295" s="38">
        <v>0</v>
      </c>
      <c r="G295" s="39">
        <v>0</v>
      </c>
      <c r="H295" s="40">
        <v>0</v>
      </c>
    </row>
    <row r="296" spans="1:8" ht="17.25" customHeight="1">
      <c r="A296" s="37">
        <v>1906</v>
      </c>
      <c r="B296" s="130" t="s">
        <v>81</v>
      </c>
      <c r="C296" s="130"/>
      <c r="D296" s="38">
        <v>0</v>
      </c>
      <c r="E296" s="38">
        <v>0</v>
      </c>
      <c r="F296" s="38">
        <v>0</v>
      </c>
      <c r="G296" s="39">
        <v>0</v>
      </c>
      <c r="H296" s="40">
        <f>(F296-E296)*G296</f>
        <v>0</v>
      </c>
    </row>
    <row r="297" spans="1:8" ht="17.25" customHeight="1">
      <c r="A297" s="42"/>
      <c r="B297" s="131" t="s">
        <v>82</v>
      </c>
      <c r="C297" s="131"/>
      <c r="D297" s="43">
        <f>SUM(D291:D296)</f>
        <v>0</v>
      </c>
      <c r="E297" s="43">
        <f>SUM(E291:E296)</f>
        <v>0</v>
      </c>
      <c r="F297" s="43">
        <f>SUM(F291:F296)</f>
        <v>0</v>
      </c>
      <c r="G297" s="44"/>
      <c r="H297" s="43">
        <f>SUM(H291:H296)</f>
        <v>0</v>
      </c>
    </row>
    <row r="298" spans="1:8" ht="9" customHeight="1">
      <c r="A298" s="127"/>
      <c r="B298" s="127"/>
      <c r="C298" s="127"/>
      <c r="D298" s="127"/>
      <c r="E298" s="127"/>
      <c r="F298" s="127"/>
      <c r="G298" s="127"/>
      <c r="H298" s="127"/>
    </row>
    <row r="299" spans="1:8" s="36" customFormat="1" ht="21.75" customHeight="1">
      <c r="A299" s="46">
        <v>30</v>
      </c>
      <c r="B299" s="134" t="s">
        <v>273</v>
      </c>
      <c r="C299" s="134"/>
      <c r="D299" s="134"/>
      <c r="E299" s="134"/>
      <c r="F299" s="134"/>
      <c r="G299" s="134"/>
      <c r="H299" s="134"/>
    </row>
    <row r="300" spans="1:8" ht="17.25" customHeight="1">
      <c r="A300" s="37">
        <v>3001</v>
      </c>
      <c r="B300" s="130" t="s">
        <v>274</v>
      </c>
      <c r="C300" s="130"/>
      <c r="D300" s="38">
        <v>0</v>
      </c>
      <c r="E300" s="38">
        <v>0</v>
      </c>
      <c r="F300" s="38">
        <v>0</v>
      </c>
      <c r="G300" s="39">
        <v>0</v>
      </c>
      <c r="H300" s="40">
        <f aca="true" t="shared" si="13" ref="H300:H310">(F300-E300)*G300</f>
        <v>0</v>
      </c>
    </row>
    <row r="301" spans="1:8" ht="17.25" customHeight="1">
      <c r="A301" s="37">
        <v>3002</v>
      </c>
      <c r="B301" s="130" t="s">
        <v>103</v>
      </c>
      <c r="C301" s="130"/>
      <c r="D301" s="38">
        <v>0</v>
      </c>
      <c r="E301" s="38">
        <v>0</v>
      </c>
      <c r="F301" s="38">
        <v>0</v>
      </c>
      <c r="G301" s="39">
        <v>0</v>
      </c>
      <c r="H301" s="40">
        <f t="shared" si="13"/>
        <v>0</v>
      </c>
    </row>
    <row r="302" spans="1:8" ht="17.25" customHeight="1">
      <c r="A302" s="37">
        <v>3003</v>
      </c>
      <c r="B302" s="130" t="s">
        <v>105</v>
      </c>
      <c r="C302" s="130"/>
      <c r="D302" s="38">
        <v>0</v>
      </c>
      <c r="E302" s="38">
        <v>0</v>
      </c>
      <c r="F302" s="38">
        <v>0</v>
      </c>
      <c r="G302" s="39">
        <v>0</v>
      </c>
      <c r="H302" s="40">
        <f t="shared" si="13"/>
        <v>0</v>
      </c>
    </row>
    <row r="303" spans="1:8" ht="17.25" customHeight="1">
      <c r="A303" s="37">
        <v>3004</v>
      </c>
      <c r="B303" s="130" t="s">
        <v>275</v>
      </c>
      <c r="C303" s="130"/>
      <c r="D303" s="38">
        <v>0</v>
      </c>
      <c r="E303" s="38">
        <v>0</v>
      </c>
      <c r="F303" s="38">
        <v>0</v>
      </c>
      <c r="G303" s="39">
        <v>0</v>
      </c>
      <c r="H303" s="40">
        <f t="shared" si="13"/>
        <v>0</v>
      </c>
    </row>
    <row r="304" spans="1:8" ht="17.25" customHeight="1">
      <c r="A304" s="37">
        <v>3005</v>
      </c>
      <c r="B304" s="130" t="s">
        <v>276</v>
      </c>
      <c r="C304" s="130"/>
      <c r="D304" s="38">
        <v>0</v>
      </c>
      <c r="E304" s="38">
        <v>0</v>
      </c>
      <c r="F304" s="38">
        <v>0</v>
      </c>
      <c r="G304" s="39">
        <v>0</v>
      </c>
      <c r="H304" s="40">
        <f t="shared" si="13"/>
        <v>0</v>
      </c>
    </row>
    <row r="305" spans="1:8" ht="17.25" customHeight="1">
      <c r="A305" s="37">
        <v>3006</v>
      </c>
      <c r="B305" s="130" t="s">
        <v>277</v>
      </c>
      <c r="C305" s="130"/>
      <c r="D305" s="38">
        <v>0</v>
      </c>
      <c r="E305" s="38">
        <v>0</v>
      </c>
      <c r="F305" s="38">
        <v>0</v>
      </c>
      <c r="G305" s="39">
        <v>0</v>
      </c>
      <c r="H305" s="40">
        <f t="shared" si="13"/>
        <v>0</v>
      </c>
    </row>
    <row r="306" spans="1:8" ht="17.25" customHeight="1">
      <c r="A306" s="37">
        <v>3007</v>
      </c>
      <c r="B306" s="130" t="s">
        <v>278</v>
      </c>
      <c r="C306" s="130"/>
      <c r="D306" s="38">
        <v>0</v>
      </c>
      <c r="E306" s="38">
        <v>0</v>
      </c>
      <c r="F306" s="38">
        <v>0</v>
      </c>
      <c r="G306" s="39">
        <v>0</v>
      </c>
      <c r="H306" s="40">
        <f t="shared" si="13"/>
        <v>0</v>
      </c>
    </row>
    <row r="307" spans="1:8" ht="17.25" customHeight="1">
      <c r="A307" s="37">
        <v>3008</v>
      </c>
      <c r="B307" s="130" t="s">
        <v>81</v>
      </c>
      <c r="C307" s="130"/>
      <c r="D307" s="38">
        <v>0</v>
      </c>
      <c r="E307" s="38">
        <v>0</v>
      </c>
      <c r="F307" s="38">
        <v>0</v>
      </c>
      <c r="G307" s="39">
        <v>0</v>
      </c>
      <c r="H307" s="40">
        <f t="shared" si="13"/>
        <v>0</v>
      </c>
    </row>
    <row r="308" spans="1:8" ht="17.25" customHeight="1">
      <c r="A308" s="37">
        <v>3009</v>
      </c>
      <c r="B308" s="130" t="s">
        <v>279</v>
      </c>
      <c r="C308" s="130"/>
      <c r="D308" s="38">
        <v>0</v>
      </c>
      <c r="E308" s="38">
        <v>0</v>
      </c>
      <c r="F308" s="38">
        <v>0</v>
      </c>
      <c r="G308" s="39">
        <v>0</v>
      </c>
      <c r="H308" s="40">
        <f t="shared" si="13"/>
        <v>0</v>
      </c>
    </row>
    <row r="309" spans="1:8" ht="17.25" customHeight="1">
      <c r="A309" s="37">
        <v>3010</v>
      </c>
      <c r="B309" s="130" t="s">
        <v>280</v>
      </c>
      <c r="C309" s="130"/>
      <c r="D309" s="38">
        <v>0</v>
      </c>
      <c r="E309" s="38">
        <v>0</v>
      </c>
      <c r="F309" s="38">
        <v>0</v>
      </c>
      <c r="G309" s="39">
        <v>0</v>
      </c>
      <c r="H309" s="40">
        <f t="shared" si="13"/>
        <v>0</v>
      </c>
    </row>
    <row r="310" spans="1:8" ht="17.25" customHeight="1">
      <c r="A310" s="37">
        <v>3011</v>
      </c>
      <c r="B310" s="130" t="s">
        <v>281</v>
      </c>
      <c r="C310" s="130"/>
      <c r="D310" s="38">
        <v>0</v>
      </c>
      <c r="E310" s="38">
        <v>0</v>
      </c>
      <c r="F310" s="38">
        <v>0</v>
      </c>
      <c r="G310" s="39">
        <v>0</v>
      </c>
      <c r="H310" s="40">
        <f t="shared" si="13"/>
        <v>0</v>
      </c>
    </row>
    <row r="311" spans="1:8" ht="17.25" customHeight="1">
      <c r="A311" s="42"/>
      <c r="B311" s="131" t="s">
        <v>82</v>
      </c>
      <c r="C311" s="131"/>
      <c r="D311" s="43">
        <f>SUM(D300:D309)</f>
        <v>0</v>
      </c>
      <c r="E311" s="43">
        <f>SUM(E300:E309)-E303</f>
        <v>0</v>
      </c>
      <c r="F311" s="43">
        <f>SUM(F300:F309)-F303</f>
        <v>0</v>
      </c>
      <c r="G311" s="44"/>
      <c r="H311" s="43">
        <f>SUM(H300:H310)</f>
        <v>0</v>
      </c>
    </row>
    <row r="312" spans="1:8" ht="9" customHeight="1">
      <c r="A312" s="127"/>
      <c r="B312" s="127"/>
      <c r="C312" s="127"/>
      <c r="D312" s="127"/>
      <c r="E312" s="127"/>
      <c r="F312" s="127"/>
      <c r="G312" s="127"/>
      <c r="H312" s="127"/>
    </row>
    <row r="313" spans="1:8" ht="21.75" customHeight="1">
      <c r="A313" s="47">
        <v>31</v>
      </c>
      <c r="B313" s="132" t="s">
        <v>282</v>
      </c>
      <c r="C313" s="132"/>
      <c r="D313" s="132"/>
      <c r="E313" s="132"/>
      <c r="F313" s="132"/>
      <c r="G313" s="132"/>
      <c r="H313" s="132"/>
    </row>
    <row r="314" spans="1:8" ht="17.25" customHeight="1">
      <c r="A314" s="48">
        <v>3101</v>
      </c>
      <c r="B314" s="133" t="s">
        <v>283</v>
      </c>
      <c r="C314" s="133"/>
      <c r="D314" s="49">
        <v>0</v>
      </c>
      <c r="E314" s="49">
        <v>0</v>
      </c>
      <c r="F314" s="49">
        <v>0</v>
      </c>
      <c r="G314" s="50">
        <v>0</v>
      </c>
      <c r="H314" s="51">
        <f>(F314-E314)*G314</f>
        <v>0</v>
      </c>
    </row>
    <row r="315" spans="1:8" ht="9" customHeight="1">
      <c r="A315" s="127"/>
      <c r="B315" s="127"/>
      <c r="C315" s="127"/>
      <c r="D315" s="127"/>
      <c r="E315" s="127"/>
      <c r="F315" s="127"/>
      <c r="G315" s="127"/>
      <c r="H315" s="127"/>
    </row>
    <row r="316" spans="1:8" ht="21.75" customHeight="1">
      <c r="A316" s="129" t="s">
        <v>284</v>
      </c>
      <c r="B316" s="129"/>
      <c r="C316" s="129"/>
      <c r="D316" s="52">
        <f>D48+D87+D95+D100+D108+D118+D126+D137+D151+D182+D197+D217+D227+D238+D245+D263+D277+D288+D297+D311+D314</f>
        <v>0</v>
      </c>
      <c r="E316" s="52">
        <f>E48+E87+E95+E100+E108+E118+E126+E137+E151+E182+E197+E217+E227+E238+E245+E263+E277+E288+E297+E311+E314</f>
        <v>0</v>
      </c>
      <c r="F316" s="52">
        <f>F48+F87+F95+F100+F108+F118+F126+F137+F151+F182+F197+F217+F227+F238+F245+F263+F277+F288+F297+F311+F314</f>
        <v>0</v>
      </c>
      <c r="G316" s="52"/>
      <c r="H316" s="52">
        <f>H48+H87+H95+H100+H108+H118+H126+H137+H151+H182+H197+H217+H227+H238+H245+H263+H277+H288+H297+H311+H314</f>
        <v>0</v>
      </c>
    </row>
    <row r="317" spans="1:8" ht="9" customHeight="1">
      <c r="A317" s="127"/>
      <c r="B317" s="127"/>
      <c r="C317" s="127"/>
      <c r="D317" s="127"/>
      <c r="E317" s="127"/>
      <c r="F317" s="127"/>
      <c r="G317" s="127"/>
      <c r="H317" s="127"/>
    </row>
    <row r="318" spans="1:8" ht="17.25" customHeight="1">
      <c r="A318" s="126" t="s">
        <v>285</v>
      </c>
      <c r="B318" s="126"/>
      <c r="C318" s="126"/>
      <c r="D318" s="51">
        <f>D316-D51-D90-D91</f>
        <v>0</v>
      </c>
      <c r="E318" s="51">
        <f>E316-E51-E90-E91</f>
        <v>0</v>
      </c>
      <c r="F318" s="51">
        <f>F316-F51-F90-F91</f>
        <v>0</v>
      </c>
      <c r="G318" s="51"/>
      <c r="H318" s="51">
        <f>H316-H51-H90-H91</f>
        <v>0</v>
      </c>
    </row>
    <row r="319" spans="1:8" ht="9" customHeight="1">
      <c r="A319" s="127"/>
      <c r="B319" s="127"/>
      <c r="C319" s="127"/>
      <c r="D319" s="127"/>
      <c r="E319" s="127"/>
      <c r="F319" s="127"/>
      <c r="G319" s="127"/>
      <c r="H319" s="127"/>
    </row>
    <row r="320" spans="1:8" ht="17.25" customHeight="1">
      <c r="A320" s="37">
        <v>3201</v>
      </c>
      <c r="B320" s="125" t="s">
        <v>286</v>
      </c>
      <c r="C320" s="125"/>
      <c r="D320" s="38">
        <v>0</v>
      </c>
      <c r="E320" s="38">
        <v>0</v>
      </c>
      <c r="F320" s="38">
        <v>0</v>
      </c>
      <c r="G320" s="39">
        <v>0</v>
      </c>
      <c r="H320" s="40">
        <f>(F320-E320)*G320</f>
        <v>0</v>
      </c>
    </row>
    <row r="321" spans="1:8" ht="17.25" customHeight="1">
      <c r="A321" s="37">
        <v>3202</v>
      </c>
      <c r="B321" s="125" t="s">
        <v>287</v>
      </c>
      <c r="C321" s="125"/>
      <c r="D321" s="38">
        <v>0</v>
      </c>
      <c r="E321" s="38">
        <v>0</v>
      </c>
      <c r="F321" s="38">
        <v>0</v>
      </c>
      <c r="G321" s="39">
        <v>0</v>
      </c>
      <c r="H321" s="40">
        <f>(F321-E321)*G321</f>
        <v>0</v>
      </c>
    </row>
    <row r="322" spans="1:8" ht="17.25" customHeight="1">
      <c r="A322" s="48">
        <v>3203</v>
      </c>
      <c r="B322" s="126" t="s">
        <v>288</v>
      </c>
      <c r="C322" s="126"/>
      <c r="D322" s="49">
        <v>0</v>
      </c>
      <c r="E322" s="49">
        <v>0</v>
      </c>
      <c r="F322" s="49">
        <v>0</v>
      </c>
      <c r="G322" s="50">
        <v>0</v>
      </c>
      <c r="H322" s="51">
        <f>(F322-E322)*G322</f>
        <v>0</v>
      </c>
    </row>
    <row r="323" spans="1:8" ht="9" customHeight="1">
      <c r="A323" s="127"/>
      <c r="B323" s="127"/>
      <c r="C323" s="127"/>
      <c r="D323" s="127"/>
      <c r="E323" s="127"/>
      <c r="F323" s="127"/>
      <c r="G323" s="127"/>
      <c r="H323" s="127"/>
    </row>
    <row r="324" spans="1:8" s="36" customFormat="1" ht="21.75" customHeight="1">
      <c r="A324" s="128" t="s">
        <v>82</v>
      </c>
      <c r="B324" s="128"/>
      <c r="C324" s="128"/>
      <c r="D324" s="53">
        <f>SUM(D316+D320+D321+D322)</f>
        <v>0</v>
      </c>
      <c r="E324" s="53">
        <f>SUM(E316+E320+E321+E322)</f>
        <v>0</v>
      </c>
      <c r="F324" s="53">
        <f>SUM(F316+F320+F321+F322)</f>
        <v>0</v>
      </c>
      <c r="G324" s="53"/>
      <c r="H324" s="54">
        <f>SUM(H316+H320+H321+H322)</f>
        <v>0</v>
      </c>
    </row>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2.75" customHeight="1"/>
  </sheetData>
  <sheetProtection password="BA97" sheet="1" objects="1" scenarios="1"/>
  <mergeCells count="319">
    <mergeCell ref="A1:G1"/>
    <mergeCell ref="A3:B3"/>
    <mergeCell ref="C3:D3"/>
    <mergeCell ref="A4:B4"/>
    <mergeCell ref="C4:D4"/>
    <mergeCell ref="A6:E6"/>
    <mergeCell ref="A7:B9"/>
    <mergeCell ref="C7:D7"/>
    <mergeCell ref="C8:D8"/>
    <mergeCell ref="C9:D9"/>
    <mergeCell ref="A10:E10"/>
    <mergeCell ref="C13:H13"/>
    <mergeCell ref="C15:H15"/>
    <mergeCell ref="C16:H16"/>
    <mergeCell ref="C17:H17"/>
    <mergeCell ref="C19:H19"/>
    <mergeCell ref="C21:H21"/>
    <mergeCell ref="C22:H22"/>
    <mergeCell ref="C23:H23"/>
    <mergeCell ref="C24:H24"/>
    <mergeCell ref="C26:H26"/>
    <mergeCell ref="A28:C32"/>
    <mergeCell ref="D29:D32"/>
    <mergeCell ref="E29:E32"/>
    <mergeCell ref="F29:F32"/>
    <mergeCell ref="G29:G32"/>
    <mergeCell ref="H29:H32"/>
    <mergeCell ref="A33:H33"/>
    <mergeCell ref="B34:H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A49:H49"/>
    <mergeCell ref="B50:H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A88:H88"/>
    <mergeCell ref="B89:H89"/>
    <mergeCell ref="B90:C90"/>
    <mergeCell ref="B91:C91"/>
    <mergeCell ref="B92:C92"/>
    <mergeCell ref="B93:C93"/>
    <mergeCell ref="B94:C94"/>
    <mergeCell ref="B95:C95"/>
    <mergeCell ref="A96:H96"/>
    <mergeCell ref="B97:H97"/>
    <mergeCell ref="B98:C98"/>
    <mergeCell ref="B99:C99"/>
    <mergeCell ref="B100:C100"/>
    <mergeCell ref="A101:H101"/>
    <mergeCell ref="B102:H102"/>
    <mergeCell ref="B103:C103"/>
    <mergeCell ref="B104:C104"/>
    <mergeCell ref="B105:C105"/>
    <mergeCell ref="B106:C106"/>
    <mergeCell ref="B107:C107"/>
    <mergeCell ref="B108:C108"/>
    <mergeCell ref="A109:H109"/>
    <mergeCell ref="B110:H110"/>
    <mergeCell ref="B111:C111"/>
    <mergeCell ref="B112:C112"/>
    <mergeCell ref="B113:C113"/>
    <mergeCell ref="B114:C114"/>
    <mergeCell ref="B115:C115"/>
    <mergeCell ref="B116:C116"/>
    <mergeCell ref="B117:C117"/>
    <mergeCell ref="B118:C118"/>
    <mergeCell ref="A119:H119"/>
    <mergeCell ref="B120:H120"/>
    <mergeCell ref="B121:C121"/>
    <mergeCell ref="B122:C122"/>
    <mergeCell ref="B123:C123"/>
    <mergeCell ref="B124:C124"/>
    <mergeCell ref="B125:C125"/>
    <mergeCell ref="B126:C126"/>
    <mergeCell ref="A127:H127"/>
    <mergeCell ref="B128:H128"/>
    <mergeCell ref="B129:C129"/>
    <mergeCell ref="B130:C130"/>
    <mergeCell ref="B131:C131"/>
    <mergeCell ref="B132:C132"/>
    <mergeCell ref="B133:C133"/>
    <mergeCell ref="B134:C134"/>
    <mergeCell ref="B135:C135"/>
    <mergeCell ref="B136:C136"/>
    <mergeCell ref="B137:C137"/>
    <mergeCell ref="A138:H138"/>
    <mergeCell ref="B139:H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A152:H152"/>
    <mergeCell ref="B153:H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A183:H183"/>
    <mergeCell ref="B184:H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A198:H198"/>
    <mergeCell ref="B199:H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A218:H218"/>
    <mergeCell ref="B219:H219"/>
    <mergeCell ref="B220:C220"/>
    <mergeCell ref="B221:C221"/>
    <mergeCell ref="B222:C222"/>
    <mergeCell ref="B223:C223"/>
    <mergeCell ref="B224:C224"/>
    <mergeCell ref="B225:C225"/>
    <mergeCell ref="B226:C226"/>
    <mergeCell ref="B227:C227"/>
    <mergeCell ref="A228:H228"/>
    <mergeCell ref="B229:H229"/>
    <mergeCell ref="B230:C230"/>
    <mergeCell ref="B231:C231"/>
    <mergeCell ref="B232:C232"/>
    <mergeCell ref="B233:C233"/>
    <mergeCell ref="B234:C234"/>
    <mergeCell ref="B235:C235"/>
    <mergeCell ref="B236:C236"/>
    <mergeCell ref="B237:C237"/>
    <mergeCell ref="B238:C238"/>
    <mergeCell ref="A239:H239"/>
    <mergeCell ref="B240:H240"/>
    <mergeCell ref="B241:C241"/>
    <mergeCell ref="B242:C242"/>
    <mergeCell ref="B243:C243"/>
    <mergeCell ref="B244:C244"/>
    <mergeCell ref="B245:C245"/>
    <mergeCell ref="A246:H246"/>
    <mergeCell ref="B247:H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A264:H264"/>
    <mergeCell ref="B265:H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A278:H278"/>
    <mergeCell ref="B279:H279"/>
    <mergeCell ref="B280:C280"/>
    <mergeCell ref="B281:C281"/>
    <mergeCell ref="B282:C282"/>
    <mergeCell ref="B283:C283"/>
    <mergeCell ref="B284:C284"/>
    <mergeCell ref="B285:C285"/>
    <mergeCell ref="B286:C286"/>
    <mergeCell ref="B287:C287"/>
    <mergeCell ref="B288:C288"/>
    <mergeCell ref="A289:H289"/>
    <mergeCell ref="B290:H290"/>
    <mergeCell ref="B291:C291"/>
    <mergeCell ref="B292:C292"/>
    <mergeCell ref="B293:C293"/>
    <mergeCell ref="B294:C294"/>
    <mergeCell ref="B295:C295"/>
    <mergeCell ref="B296:C296"/>
    <mergeCell ref="B297:C297"/>
    <mergeCell ref="A298:H298"/>
    <mergeCell ref="B299:H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A312:H312"/>
    <mergeCell ref="B313:H313"/>
    <mergeCell ref="B314:C314"/>
    <mergeCell ref="B321:C321"/>
    <mergeCell ref="B322:C322"/>
    <mergeCell ref="A323:H323"/>
    <mergeCell ref="A324:C324"/>
    <mergeCell ref="A315:H315"/>
    <mergeCell ref="A316:C316"/>
    <mergeCell ref="A317:H317"/>
    <mergeCell ref="A318:C318"/>
    <mergeCell ref="A319:H319"/>
    <mergeCell ref="B320:C320"/>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80"/>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75" zoomScaleNormal="75" zoomScalePageLayoutView="0" workbookViewId="0" topLeftCell="A1">
      <selection activeCell="C9" sqref="C9:E9"/>
    </sheetView>
  </sheetViews>
  <sheetFormatPr defaultColWidth="9.140625" defaultRowHeight="12.75"/>
  <cols>
    <col min="1" max="1" width="7.7109375" style="55" customWidth="1"/>
    <col min="2" max="2" width="77.140625" style="55" customWidth="1"/>
    <col min="3" max="4" width="17.7109375" style="55" customWidth="1"/>
    <col min="5" max="5" width="53.28125" style="55" customWidth="1"/>
    <col min="6" max="16384" width="9.140625" style="55" customWidth="1"/>
  </cols>
  <sheetData>
    <row r="1" spans="1:6" ht="27.75" customHeight="1">
      <c r="A1" s="154" t="s">
        <v>289</v>
      </c>
      <c r="B1" s="154"/>
      <c r="C1" s="154"/>
      <c r="D1" s="154"/>
      <c r="E1" s="154"/>
      <c r="F1" s="56"/>
    </row>
    <row r="2" spans="1:6" ht="27.75" customHeight="1">
      <c r="A2" s="56"/>
      <c r="B2" s="56"/>
      <c r="C2" s="56"/>
      <c r="D2" s="56"/>
      <c r="E2" s="56"/>
      <c r="F2" s="56"/>
    </row>
    <row r="3" spans="1:5" ht="27.75" customHeight="1">
      <c r="A3" s="155" t="s">
        <v>290</v>
      </c>
      <c r="B3" s="155"/>
      <c r="C3" s="155"/>
      <c r="D3" s="57"/>
      <c r="E3" s="57"/>
    </row>
    <row r="4" spans="1:6" ht="38.25" customHeight="1">
      <c r="A4" s="156" t="s">
        <v>291</v>
      </c>
      <c r="B4" s="156"/>
      <c r="C4" s="156"/>
      <c r="D4" s="57"/>
      <c r="E4" s="157"/>
      <c r="F4" s="157"/>
    </row>
    <row r="5" spans="1:6" ht="31.5" customHeight="1">
      <c r="A5" s="156" t="s">
        <v>292</v>
      </c>
      <c r="B5" s="156"/>
      <c r="C5" s="156"/>
      <c r="D5" s="57"/>
      <c r="E5" s="58"/>
      <c r="F5" s="58"/>
    </row>
    <row r="6" spans="1:6" ht="17.25" customHeight="1">
      <c r="A6" s="59"/>
      <c r="B6" s="59"/>
      <c r="C6" s="58"/>
      <c r="D6" s="57"/>
      <c r="E6" s="58"/>
      <c r="F6" s="58"/>
    </row>
    <row r="7" spans="1:6" s="60" customFormat="1" ht="17.25" customHeight="1">
      <c r="A7" s="150" t="s">
        <v>3</v>
      </c>
      <c r="B7" s="150"/>
      <c r="C7" s="151" t="str">
        <f>IF('Úvodní list'!C5=0," ",'Úvodní list'!C5)</f>
        <v> </v>
      </c>
      <c r="D7" s="151"/>
      <c r="E7" s="151"/>
      <c r="F7" s="58"/>
    </row>
    <row r="8" spans="1:6" s="60" customFormat="1" ht="17.25" customHeight="1">
      <c r="A8" s="150" t="s">
        <v>4</v>
      </c>
      <c r="B8" s="150"/>
      <c r="C8" s="151" t="str">
        <f>IF('Úvodní list'!C6=0," ",'Úvodní list'!C6)</f>
        <v> </v>
      </c>
      <c r="D8" s="151"/>
      <c r="E8" s="151"/>
      <c r="F8" s="61"/>
    </row>
    <row r="9" spans="1:6" s="60" customFormat="1" ht="17.25" customHeight="1">
      <c r="A9" s="150" t="s">
        <v>5</v>
      </c>
      <c r="B9" s="150"/>
      <c r="C9" s="152"/>
      <c r="D9" s="152"/>
      <c r="E9" s="152"/>
      <c r="F9" s="61"/>
    </row>
    <row r="10" spans="1:5" ht="27.75" customHeight="1">
      <c r="A10" s="62"/>
      <c r="B10" s="57"/>
      <c r="C10" s="57"/>
      <c r="D10" s="57"/>
      <c r="E10" s="57"/>
    </row>
    <row r="11" spans="1:5" s="66" customFormat="1" ht="56.25" customHeight="1">
      <c r="A11" s="153" t="s">
        <v>293</v>
      </c>
      <c r="B11" s="153"/>
      <c r="C11" s="63" t="s">
        <v>294</v>
      </c>
      <c r="D11" s="64" t="s">
        <v>295</v>
      </c>
      <c r="E11" s="65" t="s">
        <v>296</v>
      </c>
    </row>
    <row r="12" spans="1:5" s="66" customFormat="1" ht="9" customHeight="1">
      <c r="A12" s="67"/>
      <c r="B12" s="68"/>
      <c r="C12" s="68"/>
      <c r="D12" s="69"/>
      <c r="E12" s="70"/>
    </row>
    <row r="13" spans="1:5" ht="21.75" customHeight="1">
      <c r="A13" s="71" t="s">
        <v>297</v>
      </c>
      <c r="B13" s="149" t="s">
        <v>298</v>
      </c>
      <c r="C13" s="149"/>
      <c r="D13" s="149"/>
      <c r="E13" s="149"/>
    </row>
    <row r="14" spans="1:5" ht="17.25" customHeight="1">
      <c r="A14" s="72" t="s">
        <v>299</v>
      </c>
      <c r="B14" s="73" t="s">
        <v>300</v>
      </c>
      <c r="C14" s="74">
        <v>0</v>
      </c>
      <c r="D14" s="75" t="str">
        <f aca="true" t="shared" si="0" ref="D14:D19">IF(C$63=0,"0%",C14/C$63)</f>
        <v>0%</v>
      </c>
      <c r="E14" s="76"/>
    </row>
    <row r="15" spans="1:5" ht="17.25" customHeight="1">
      <c r="A15" s="72" t="s">
        <v>301</v>
      </c>
      <c r="B15" s="73" t="s">
        <v>302</v>
      </c>
      <c r="C15" s="74">
        <v>0</v>
      </c>
      <c r="D15" s="75" t="str">
        <f t="shared" si="0"/>
        <v>0%</v>
      </c>
      <c r="E15" s="77"/>
    </row>
    <row r="16" spans="1:5" ht="17.25" customHeight="1">
      <c r="A16" s="72" t="s">
        <v>303</v>
      </c>
      <c r="B16" s="73" t="s">
        <v>304</v>
      </c>
      <c r="C16" s="74">
        <v>0</v>
      </c>
      <c r="D16" s="75" t="str">
        <f t="shared" si="0"/>
        <v>0%</v>
      </c>
      <c r="E16" s="77"/>
    </row>
    <row r="17" spans="1:5" ht="17.25" customHeight="1">
      <c r="A17" s="72" t="s">
        <v>305</v>
      </c>
      <c r="B17" s="73" t="s">
        <v>306</v>
      </c>
      <c r="C17" s="74">
        <v>0</v>
      </c>
      <c r="D17" s="75" t="str">
        <f t="shared" si="0"/>
        <v>0%</v>
      </c>
      <c r="E17" s="77"/>
    </row>
    <row r="18" spans="1:5" ht="17.25" customHeight="1">
      <c r="A18" s="72"/>
      <c r="B18" s="73" t="s">
        <v>307</v>
      </c>
      <c r="C18" s="74">
        <v>0</v>
      </c>
      <c r="D18" s="75" t="str">
        <f t="shared" si="0"/>
        <v>0%</v>
      </c>
      <c r="E18" s="77"/>
    </row>
    <row r="19" spans="1:5" ht="17.25" customHeight="1">
      <c r="A19" s="78"/>
      <c r="B19" s="79" t="s">
        <v>82</v>
      </c>
      <c r="C19" s="80">
        <f>SUM(C14:C18)</f>
        <v>0</v>
      </c>
      <c r="D19" s="81" t="str">
        <f t="shared" si="0"/>
        <v>0%</v>
      </c>
      <c r="E19" s="82"/>
    </row>
    <row r="20" spans="1:5" ht="9" customHeight="1">
      <c r="A20" s="83"/>
      <c r="B20" s="62"/>
      <c r="C20" s="84"/>
      <c r="D20" s="85"/>
      <c r="E20" s="86"/>
    </row>
    <row r="21" spans="1:5" s="87" customFormat="1" ht="21.75" customHeight="1">
      <c r="A21" s="71" t="s">
        <v>308</v>
      </c>
      <c r="B21" s="149" t="s">
        <v>309</v>
      </c>
      <c r="C21" s="149"/>
      <c r="D21" s="149"/>
      <c r="E21" s="149"/>
    </row>
    <row r="22" spans="1:5" ht="17.25" customHeight="1">
      <c r="A22" s="72" t="s">
        <v>310</v>
      </c>
      <c r="B22" s="73" t="s">
        <v>311</v>
      </c>
      <c r="C22" s="74">
        <v>0</v>
      </c>
      <c r="D22" s="75" t="str">
        <f>IF(C$63=0,"0%",C22/C$63)</f>
        <v>0%</v>
      </c>
      <c r="E22" s="77"/>
    </row>
    <row r="23" spans="1:5" ht="17.25" customHeight="1">
      <c r="A23" s="72" t="s">
        <v>312</v>
      </c>
      <c r="B23" s="73" t="s">
        <v>313</v>
      </c>
      <c r="C23" s="74">
        <v>0</v>
      </c>
      <c r="D23" s="75" t="str">
        <f>IF(C$63=0,"0%",C23/C$63)</f>
        <v>0%</v>
      </c>
      <c r="E23" s="77"/>
    </row>
    <row r="24" spans="1:5" ht="17.25" customHeight="1">
      <c r="A24" s="72" t="s">
        <v>314</v>
      </c>
      <c r="B24" s="73" t="s">
        <v>307</v>
      </c>
      <c r="C24" s="74">
        <v>0</v>
      </c>
      <c r="D24" s="75" t="str">
        <f>IF(C$63=0,"0%",C24/C$63)</f>
        <v>0%</v>
      </c>
      <c r="E24" s="77"/>
    </row>
    <row r="25" spans="1:5" ht="17.25" customHeight="1">
      <c r="A25" s="78"/>
      <c r="B25" s="79" t="s">
        <v>82</v>
      </c>
      <c r="C25" s="80">
        <f>SUM(C22:C24)</f>
        <v>0</v>
      </c>
      <c r="D25" s="81" t="str">
        <f>IF(C$63=0,"0%",C25/C$63)</f>
        <v>0%</v>
      </c>
      <c r="E25" s="82"/>
    </row>
    <row r="26" spans="1:5" ht="9" customHeight="1">
      <c r="A26" s="83"/>
      <c r="B26" s="62"/>
      <c r="C26" s="84"/>
      <c r="D26" s="85"/>
      <c r="E26" s="86"/>
    </row>
    <row r="27" spans="1:5" ht="21.75" customHeight="1">
      <c r="A27" s="71" t="s">
        <v>315</v>
      </c>
      <c r="B27" s="149" t="s">
        <v>316</v>
      </c>
      <c r="C27" s="149"/>
      <c r="D27" s="149"/>
      <c r="E27" s="149"/>
    </row>
    <row r="28" spans="1:5" ht="17.25" customHeight="1">
      <c r="A28" s="72" t="s">
        <v>317</v>
      </c>
      <c r="B28" s="73" t="s">
        <v>318</v>
      </c>
      <c r="C28" s="74">
        <v>0</v>
      </c>
      <c r="D28" s="75" t="str">
        <f>IF(C$63=0,"0%",C28/C$63)</f>
        <v>0%</v>
      </c>
      <c r="E28" s="77"/>
    </row>
    <row r="29" spans="1:5" ht="17.25" customHeight="1">
      <c r="A29" s="72" t="s">
        <v>319</v>
      </c>
      <c r="B29" s="73" t="s">
        <v>320</v>
      </c>
      <c r="C29" s="74">
        <v>0</v>
      </c>
      <c r="D29" s="75" t="str">
        <f>IF(C$63=0,"0%",C29/C$63)</f>
        <v>0%</v>
      </c>
      <c r="E29" s="77"/>
    </row>
    <row r="30" spans="1:5" ht="17.25" customHeight="1">
      <c r="A30" s="72" t="s">
        <v>321</v>
      </c>
      <c r="B30" s="73" t="s">
        <v>322</v>
      </c>
      <c r="C30" s="74">
        <v>0</v>
      </c>
      <c r="D30" s="75" t="str">
        <f>IF(C$63=0,"0%",C30/C$63)</f>
        <v>0%</v>
      </c>
      <c r="E30" s="77"/>
    </row>
    <row r="31" spans="1:5" ht="17.25" customHeight="1">
      <c r="A31" s="72" t="s">
        <v>323</v>
      </c>
      <c r="B31" s="88" t="s">
        <v>324</v>
      </c>
      <c r="C31" s="74">
        <v>0</v>
      </c>
      <c r="D31" s="75" t="str">
        <f>IF(C$63=0,"0%",C31/C$63)</f>
        <v>0%</v>
      </c>
      <c r="E31" s="77"/>
    </row>
    <row r="32" spans="1:5" ht="17.25" customHeight="1">
      <c r="A32" s="78"/>
      <c r="B32" s="79" t="s">
        <v>82</v>
      </c>
      <c r="C32" s="80">
        <f>SUM(C28:C31)</f>
        <v>0</v>
      </c>
      <c r="D32" s="81" t="str">
        <f>IF(C$63=0,"0%",C32/C$63)</f>
        <v>0%</v>
      </c>
      <c r="E32" s="82"/>
    </row>
    <row r="33" spans="1:5" ht="9" customHeight="1">
      <c r="A33" s="83"/>
      <c r="B33" s="62"/>
      <c r="C33" s="84"/>
      <c r="D33" s="85"/>
      <c r="E33" s="86"/>
    </row>
    <row r="34" spans="1:5" ht="21.75" customHeight="1">
      <c r="A34" s="71" t="s">
        <v>325</v>
      </c>
      <c r="B34" s="149" t="s">
        <v>326</v>
      </c>
      <c r="C34" s="149"/>
      <c r="D34" s="149"/>
      <c r="E34" s="149"/>
    </row>
    <row r="35" spans="1:5" ht="17.25" customHeight="1">
      <c r="A35" s="72" t="s">
        <v>327</v>
      </c>
      <c r="B35" s="73" t="s">
        <v>328</v>
      </c>
      <c r="C35" s="74">
        <v>0</v>
      </c>
      <c r="D35" s="75" t="str">
        <f>IF(C$63=0,"0%",C35/C$63)</f>
        <v>0%</v>
      </c>
      <c r="E35" s="77"/>
    </row>
    <row r="36" spans="1:5" ht="17.25" customHeight="1">
      <c r="A36" s="72" t="s">
        <v>329</v>
      </c>
      <c r="B36" s="73" t="s">
        <v>330</v>
      </c>
      <c r="C36" s="74">
        <v>0</v>
      </c>
      <c r="D36" s="75" t="str">
        <f>IF(C$63=0,"0%",C36/C$63)</f>
        <v>0%</v>
      </c>
      <c r="E36" s="77"/>
    </row>
    <row r="37" spans="1:5" ht="17.25" customHeight="1">
      <c r="A37" s="78"/>
      <c r="B37" s="79" t="s">
        <v>82</v>
      </c>
      <c r="C37" s="80">
        <f>SUM(C35:C36)</f>
        <v>0</v>
      </c>
      <c r="D37" s="81" t="str">
        <f>IF(C$63=0,"0%",C37/C$63)</f>
        <v>0%</v>
      </c>
      <c r="E37" s="82"/>
    </row>
    <row r="38" spans="1:5" ht="9" customHeight="1">
      <c r="A38" s="83"/>
      <c r="B38" s="62"/>
      <c r="C38" s="84"/>
      <c r="D38" s="85"/>
      <c r="E38" s="86"/>
    </row>
    <row r="39" spans="1:5" ht="21.75" customHeight="1">
      <c r="A39" s="71" t="s">
        <v>331</v>
      </c>
      <c r="B39" s="145" t="s">
        <v>332</v>
      </c>
      <c r="C39" s="145"/>
      <c r="D39" s="145"/>
      <c r="E39" s="145"/>
    </row>
    <row r="40" spans="1:5" ht="17.25" customHeight="1">
      <c r="A40" s="72" t="s">
        <v>333</v>
      </c>
      <c r="B40" s="73" t="s">
        <v>334</v>
      </c>
      <c r="C40" s="74">
        <v>0</v>
      </c>
      <c r="D40" s="75" t="str">
        <f>IF(C$63=0,"0%",C40/C$63)</f>
        <v>0%</v>
      </c>
      <c r="E40" s="77"/>
    </row>
    <row r="41" spans="1:5" ht="17.25" customHeight="1">
      <c r="A41" s="72" t="s">
        <v>335</v>
      </c>
      <c r="B41" s="73" t="s">
        <v>336</v>
      </c>
      <c r="C41" s="74">
        <v>0</v>
      </c>
      <c r="D41" s="75" t="str">
        <f>IF(C$63=0,"0%",C41/C$63)</f>
        <v>0%</v>
      </c>
      <c r="E41" s="77"/>
    </row>
    <row r="42" spans="1:5" ht="17.25" customHeight="1">
      <c r="A42" s="72" t="s">
        <v>337</v>
      </c>
      <c r="B42" s="73" t="s">
        <v>338</v>
      </c>
      <c r="C42" s="74">
        <v>0</v>
      </c>
      <c r="D42" s="75" t="str">
        <f>IF(C$63=0,"0%",C42/C$63)</f>
        <v>0%</v>
      </c>
      <c r="E42" s="77"/>
    </row>
    <row r="43" spans="1:5" ht="17.25" customHeight="1">
      <c r="A43" s="78"/>
      <c r="B43" s="79" t="s">
        <v>82</v>
      </c>
      <c r="C43" s="80">
        <f>SUM(C40:C42)</f>
        <v>0</v>
      </c>
      <c r="D43" s="81" t="str">
        <f>IF(C$63=0,"0%",C43/C$63)</f>
        <v>0%</v>
      </c>
      <c r="E43" s="82"/>
    </row>
    <row r="44" spans="1:5" ht="9" customHeight="1">
      <c r="A44" s="83"/>
      <c r="B44" s="62"/>
      <c r="C44" s="84"/>
      <c r="D44" s="85"/>
      <c r="E44" s="86"/>
    </row>
    <row r="45" spans="1:5" ht="21.75" customHeight="1">
      <c r="A45" s="71" t="s">
        <v>339</v>
      </c>
      <c r="B45" s="149" t="s">
        <v>340</v>
      </c>
      <c r="C45" s="149"/>
      <c r="D45" s="149"/>
      <c r="E45" s="149"/>
    </row>
    <row r="46" spans="1:5" ht="17.25" customHeight="1">
      <c r="A46" s="72" t="s">
        <v>341</v>
      </c>
      <c r="B46" s="73" t="s">
        <v>342</v>
      </c>
      <c r="C46" s="74">
        <v>0</v>
      </c>
      <c r="D46" s="75" t="str">
        <f aca="true" t="shared" si="1" ref="D46:D51">IF(C$63=0,"0%",C46/C$63)</f>
        <v>0%</v>
      </c>
      <c r="E46" s="77"/>
    </row>
    <row r="47" spans="1:5" ht="17.25" customHeight="1">
      <c r="A47" s="72" t="s">
        <v>343</v>
      </c>
      <c r="B47" s="73" t="s">
        <v>344</v>
      </c>
      <c r="C47" s="74">
        <v>0</v>
      </c>
      <c r="D47" s="75" t="str">
        <f t="shared" si="1"/>
        <v>0%</v>
      </c>
      <c r="E47" s="77"/>
    </row>
    <row r="48" spans="1:5" ht="17.25" customHeight="1">
      <c r="A48" s="72" t="s">
        <v>345</v>
      </c>
      <c r="B48" s="73" t="s">
        <v>346</v>
      </c>
      <c r="C48" s="74">
        <v>0</v>
      </c>
      <c r="D48" s="75" t="str">
        <f t="shared" si="1"/>
        <v>0%</v>
      </c>
      <c r="E48" s="77"/>
    </row>
    <row r="49" spans="1:5" ht="17.25" customHeight="1">
      <c r="A49" s="72" t="s">
        <v>347</v>
      </c>
      <c r="B49" s="88" t="s">
        <v>348</v>
      </c>
      <c r="C49" s="74">
        <v>0</v>
      </c>
      <c r="D49" s="75" t="str">
        <f t="shared" si="1"/>
        <v>0%</v>
      </c>
      <c r="E49" s="77"/>
    </row>
    <row r="50" spans="1:5" ht="17.25" customHeight="1">
      <c r="A50" s="72" t="s">
        <v>349</v>
      </c>
      <c r="B50" s="73" t="s">
        <v>350</v>
      </c>
      <c r="C50" s="74">
        <v>0</v>
      </c>
      <c r="D50" s="75" t="str">
        <f t="shared" si="1"/>
        <v>0%</v>
      </c>
      <c r="E50" s="77"/>
    </row>
    <row r="51" spans="1:5" ht="17.25" customHeight="1">
      <c r="A51" s="78"/>
      <c r="B51" s="79" t="s">
        <v>82</v>
      </c>
      <c r="C51" s="80">
        <f>SUM(C46:C50)</f>
        <v>0</v>
      </c>
      <c r="D51" s="81" t="str">
        <f t="shared" si="1"/>
        <v>0%</v>
      </c>
      <c r="E51" s="82"/>
    </row>
    <row r="52" spans="1:5" ht="9" customHeight="1">
      <c r="A52" s="83"/>
      <c r="B52" s="62"/>
      <c r="C52" s="84"/>
      <c r="D52" s="85"/>
      <c r="E52" s="86"/>
    </row>
    <row r="53" spans="1:5" ht="21.75" customHeight="1">
      <c r="A53" s="71" t="s">
        <v>351</v>
      </c>
      <c r="B53" s="149" t="s">
        <v>352</v>
      </c>
      <c r="C53" s="149"/>
      <c r="D53" s="149"/>
      <c r="E53" s="149"/>
    </row>
    <row r="54" spans="1:5" ht="17.25" customHeight="1">
      <c r="A54" s="89" t="s">
        <v>353</v>
      </c>
      <c r="B54" s="90" t="s">
        <v>354</v>
      </c>
      <c r="C54" s="74">
        <v>0</v>
      </c>
      <c r="D54" s="75" t="str">
        <f>IF(C$63=0,"0%",C54/C$63)</f>
        <v>0%</v>
      </c>
      <c r="E54" s="77"/>
    </row>
    <row r="55" spans="1:5" ht="17.25" customHeight="1">
      <c r="A55" s="89" t="s">
        <v>355</v>
      </c>
      <c r="B55" s="91" t="s">
        <v>356</v>
      </c>
      <c r="C55" s="74">
        <v>0</v>
      </c>
      <c r="D55" s="75" t="str">
        <f>IF(C$63=0,"0%",C55/C$63)</f>
        <v>0%</v>
      </c>
      <c r="E55" s="77"/>
    </row>
    <row r="56" spans="1:5" ht="17.25" customHeight="1">
      <c r="A56" s="92"/>
      <c r="B56" s="93" t="s">
        <v>82</v>
      </c>
      <c r="C56" s="80">
        <f>SUM(C54:C55)</f>
        <v>0</v>
      </c>
      <c r="D56" s="81" t="str">
        <f>IF(C$63=0,"0%",C56/C$63)</f>
        <v>0%</v>
      </c>
      <c r="E56" s="82"/>
    </row>
    <row r="57" spans="1:5" ht="9" customHeight="1">
      <c r="A57" s="94"/>
      <c r="B57" s="95"/>
      <c r="C57" s="84"/>
      <c r="D57" s="85"/>
      <c r="E57" s="86"/>
    </row>
    <row r="58" spans="1:8" ht="21.75" customHeight="1">
      <c r="A58" s="71" t="s">
        <v>357</v>
      </c>
      <c r="B58" s="145" t="s">
        <v>358</v>
      </c>
      <c r="C58" s="145"/>
      <c r="D58" s="145"/>
      <c r="E58" s="145"/>
      <c r="F58" s="87"/>
      <c r="G58" s="87"/>
      <c r="H58" s="87"/>
    </row>
    <row r="59" spans="1:8" ht="21.75" customHeight="1">
      <c r="A59" s="89" t="s">
        <v>359</v>
      </c>
      <c r="B59" s="91" t="s">
        <v>360</v>
      </c>
      <c r="C59" s="74">
        <v>0</v>
      </c>
      <c r="D59" s="75" t="str">
        <f>IF(C$61=0,"0%",C59/C$63)</f>
        <v>0%</v>
      </c>
      <c r="E59" s="77"/>
      <c r="F59" s="87"/>
      <c r="G59" s="87"/>
      <c r="H59" s="87"/>
    </row>
    <row r="60" spans="1:8" ht="21.75" customHeight="1">
      <c r="A60" s="89" t="s">
        <v>361</v>
      </c>
      <c r="B60" s="96" t="s">
        <v>362</v>
      </c>
      <c r="C60" s="97">
        <v>0</v>
      </c>
      <c r="D60" s="75" t="str">
        <f>IF(C$61=0,"0%",C60/C$63)</f>
        <v>0%</v>
      </c>
      <c r="E60" s="98"/>
      <c r="F60" s="87"/>
      <c r="G60" s="87"/>
      <c r="H60" s="87"/>
    </row>
    <row r="61" spans="1:5" ht="17.25" customHeight="1">
      <c r="A61" s="99"/>
      <c r="B61" s="93" t="s">
        <v>82</v>
      </c>
      <c r="C61" s="80">
        <f>SUM(C59:C60)</f>
        <v>0</v>
      </c>
      <c r="D61" s="81" t="str">
        <f>IF(C$61=0,"0%",C61/C$61)</f>
        <v>0%</v>
      </c>
      <c r="E61" s="82"/>
    </row>
    <row r="62" spans="1:5" ht="9" customHeight="1">
      <c r="A62" s="100"/>
      <c r="B62" s="101"/>
      <c r="C62" s="102"/>
      <c r="D62" s="102"/>
      <c r="E62" s="86"/>
    </row>
    <row r="63" spans="1:5" ht="18" customHeight="1">
      <c r="A63" s="146" t="s">
        <v>82</v>
      </c>
      <c r="B63" s="146"/>
      <c r="C63" s="103">
        <f>SUM(C61+C56+C51+C43+C37+C32+C25+C19)</f>
        <v>0</v>
      </c>
      <c r="D63" s="104"/>
      <c r="E63" s="86"/>
    </row>
    <row r="64" spans="1:5" ht="17.25" customHeight="1">
      <c r="A64" s="147" t="s">
        <v>363</v>
      </c>
      <c r="B64" s="147"/>
      <c r="C64" s="105">
        <f>SUM(C19+C37+C60)</f>
        <v>0</v>
      </c>
      <c r="D64" s="104"/>
      <c r="E64" s="106"/>
    </row>
    <row r="65" spans="1:5" ht="17.25" customHeight="1">
      <c r="A65" s="148" t="s">
        <v>364</v>
      </c>
      <c r="B65" s="148"/>
      <c r="C65" s="107" t="str">
        <f>IF(C$63=0,"0%",C64/C$63)</f>
        <v>0%</v>
      </c>
      <c r="D65" s="108"/>
      <c r="E65" s="106"/>
    </row>
    <row r="66" spans="1:3" ht="17.25" customHeight="1">
      <c r="A66" s="147" t="s">
        <v>365</v>
      </c>
      <c r="B66" s="147"/>
      <c r="C66" s="105">
        <f>SUM(C19+C37+C61)</f>
        <v>0</v>
      </c>
    </row>
    <row r="67" spans="1:4" ht="17.25" customHeight="1">
      <c r="A67" s="148" t="s">
        <v>366</v>
      </c>
      <c r="B67" s="148"/>
      <c r="C67" s="107" t="str">
        <f>IF(C$63=0,"0%",C66/C$63)</f>
        <v>0%</v>
      </c>
      <c r="D67" s="109"/>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479166666666667"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5"/>
  <sheetViews>
    <sheetView zoomScale="75" zoomScaleNormal="75" zoomScalePageLayoutView="0" workbookViewId="0" topLeftCell="A1">
      <selection activeCell="B14" sqref="B14"/>
    </sheetView>
  </sheetViews>
  <sheetFormatPr defaultColWidth="9.140625" defaultRowHeight="12.75"/>
  <cols>
    <col min="1" max="1" width="6.421875" style="66" customWidth="1"/>
    <col min="2" max="2" width="14.28125" style="66" customWidth="1"/>
    <col min="3" max="3" width="13.8515625" style="66" customWidth="1"/>
    <col min="4" max="4" width="31.421875" style="66" customWidth="1"/>
    <col min="5" max="5" width="36.140625" style="66" customWidth="1"/>
    <col min="6" max="6" width="11.140625" style="66" customWidth="1"/>
    <col min="7" max="7" width="9.7109375" style="66" customWidth="1"/>
    <col min="8" max="8" width="10.140625" style="66" customWidth="1"/>
    <col min="9" max="9" width="12.7109375" style="66" customWidth="1"/>
    <col min="10" max="10" width="10.57421875" style="66" customWidth="1"/>
    <col min="11" max="11" width="8.7109375" style="66" customWidth="1"/>
    <col min="12" max="13" width="11.140625" style="66" customWidth="1"/>
    <col min="14" max="14" width="13.7109375" style="66" customWidth="1"/>
    <col min="15" max="16384" width="9.140625" style="66" customWidth="1"/>
  </cols>
  <sheetData>
    <row r="1" spans="1:14" ht="30" customHeight="1">
      <c r="A1" s="162" t="s">
        <v>367</v>
      </c>
      <c r="B1" s="162"/>
      <c r="C1" s="162"/>
      <c r="D1" s="162"/>
      <c r="E1" s="162"/>
      <c r="F1" s="162"/>
      <c r="G1" s="162"/>
      <c r="H1" s="162"/>
      <c r="I1" s="162"/>
      <c r="J1" s="162"/>
      <c r="K1" s="162"/>
      <c r="L1" s="162"/>
      <c r="M1" s="162"/>
      <c r="N1" s="162"/>
    </row>
    <row r="2" spans="1:14" ht="27.75" customHeight="1">
      <c r="A2" s="110"/>
      <c r="B2" s="110"/>
      <c r="C2" s="110"/>
      <c r="D2" s="110"/>
      <c r="E2" s="110"/>
      <c r="F2" s="110"/>
      <c r="G2" s="110"/>
      <c r="H2" s="110"/>
      <c r="I2" s="110"/>
      <c r="J2" s="110"/>
      <c r="K2" s="110"/>
      <c r="L2" s="110"/>
      <c r="M2" s="110"/>
      <c r="N2" s="110"/>
    </row>
    <row r="3" spans="1:14" ht="17.25" customHeight="1">
      <c r="A3" s="163" t="s">
        <v>3</v>
      </c>
      <c r="B3" s="163"/>
      <c r="C3" s="163"/>
      <c r="D3" s="164" t="str">
        <f>IF('Úvodní list'!C5=0," ",'Úvodní list'!C5)</f>
        <v> </v>
      </c>
      <c r="E3" s="164"/>
      <c r="F3" s="112"/>
      <c r="G3" s="112"/>
      <c r="H3" s="112"/>
      <c r="I3" s="112"/>
      <c r="J3" s="112"/>
      <c r="K3" s="112"/>
      <c r="L3" s="112"/>
      <c r="M3" s="112"/>
      <c r="N3" s="112"/>
    </row>
    <row r="4" spans="1:14" ht="17.25" customHeight="1">
      <c r="A4" s="163" t="s">
        <v>4</v>
      </c>
      <c r="B4" s="163"/>
      <c r="C4" s="163"/>
      <c r="D4" s="164" t="str">
        <f>IF('Úvodní list'!C6=0," ",'Úvodní list'!C6)</f>
        <v> </v>
      </c>
      <c r="E4" s="164"/>
      <c r="F4" s="112"/>
      <c r="G4" s="112"/>
      <c r="H4" s="112"/>
      <c r="I4" s="112"/>
      <c r="J4" s="112"/>
      <c r="K4" s="112"/>
      <c r="L4" s="112"/>
      <c r="M4" s="112"/>
      <c r="N4" s="112"/>
    </row>
    <row r="5" spans="6:14" ht="17.25" customHeight="1">
      <c r="F5" s="112"/>
      <c r="G5" s="112"/>
      <c r="H5" s="112"/>
      <c r="I5" s="112"/>
      <c r="J5" s="112"/>
      <c r="K5" s="112"/>
      <c r="L5" s="112"/>
      <c r="M5" s="112"/>
      <c r="N5" s="112"/>
    </row>
    <row r="6" spans="1:14" ht="31.5" customHeight="1">
      <c r="A6" s="158" t="s">
        <v>368</v>
      </c>
      <c r="B6" s="158"/>
      <c r="C6" s="158"/>
      <c r="D6" s="158"/>
      <c r="E6" s="158"/>
      <c r="F6" s="158"/>
      <c r="G6" s="158"/>
      <c r="H6" s="158"/>
      <c r="I6" s="158"/>
      <c r="J6" s="158"/>
      <c r="K6" s="158"/>
      <c r="L6" s="158"/>
      <c r="M6" s="158"/>
      <c r="N6" s="158"/>
    </row>
    <row r="7" spans="1:14" ht="39.75" customHeight="1">
      <c r="A7" s="158" t="s">
        <v>369</v>
      </c>
      <c r="B7" s="158"/>
      <c r="C7" s="158"/>
      <c r="D7" s="158"/>
      <c r="E7" s="158"/>
      <c r="F7" s="158"/>
      <c r="G7" s="158"/>
      <c r="H7" s="158"/>
      <c r="I7" s="158"/>
      <c r="J7" s="158"/>
      <c r="K7" s="158"/>
      <c r="L7" s="158"/>
      <c r="M7" s="158"/>
      <c r="N7" s="158"/>
    </row>
    <row r="8" spans="1:14" ht="27.75" customHeight="1">
      <c r="A8" s="158" t="s">
        <v>370</v>
      </c>
      <c r="B8" s="158"/>
      <c r="C8" s="158"/>
      <c r="D8" s="158"/>
      <c r="E8" s="158"/>
      <c r="F8" s="158"/>
      <c r="G8" s="158"/>
      <c r="H8" s="158"/>
      <c r="I8" s="158"/>
      <c r="J8" s="158"/>
      <c r="K8" s="158"/>
      <c r="L8" s="158"/>
      <c r="M8" s="158"/>
      <c r="N8" s="158"/>
    </row>
    <row r="9" spans="1:14" ht="28.5" customHeight="1">
      <c r="A9" s="158" t="s">
        <v>371</v>
      </c>
      <c r="B9" s="158"/>
      <c r="C9" s="158"/>
      <c r="D9" s="158"/>
      <c r="E9" s="158"/>
      <c r="F9" s="158"/>
      <c r="G9" s="158"/>
      <c r="H9" s="158"/>
      <c r="I9" s="158"/>
      <c r="J9" s="158"/>
      <c r="K9" s="158"/>
      <c r="L9" s="158"/>
      <c r="M9" s="158"/>
      <c r="N9" s="158"/>
    </row>
    <row r="10" ht="17.25" customHeight="1">
      <c r="A10" s="66" t="s">
        <v>372</v>
      </c>
    </row>
    <row r="11" ht="17.25" customHeight="1">
      <c r="A11" s="66" t="s">
        <v>373</v>
      </c>
    </row>
    <row r="12" spans="1:14" ht="27.75" customHeight="1">
      <c r="A12" s="113"/>
      <c r="B12" s="113"/>
      <c r="C12" s="113"/>
      <c r="D12" s="113"/>
      <c r="E12" s="113"/>
      <c r="F12" s="113"/>
      <c r="G12" s="113"/>
      <c r="H12" s="113"/>
      <c r="I12" s="113"/>
      <c r="J12" s="113"/>
      <c r="K12" s="113"/>
      <c r="L12" s="113"/>
      <c r="M12" s="113"/>
      <c r="N12" s="113"/>
    </row>
    <row r="13" spans="1:14" s="113" customFormat="1" ht="90.75" customHeight="1">
      <c r="A13" s="159" t="s">
        <v>374</v>
      </c>
      <c r="B13" s="159"/>
      <c r="C13" s="114" t="s">
        <v>375</v>
      </c>
      <c r="D13" s="114" t="s">
        <v>376</v>
      </c>
      <c r="E13" s="114" t="s">
        <v>377</v>
      </c>
      <c r="F13" s="114" t="s">
        <v>378</v>
      </c>
      <c r="G13" s="114" t="s">
        <v>379</v>
      </c>
      <c r="H13" s="114" t="s">
        <v>380</v>
      </c>
      <c r="I13" s="114" t="s">
        <v>381</v>
      </c>
      <c r="J13" s="114" t="s">
        <v>382</v>
      </c>
      <c r="K13" s="114" t="s">
        <v>383</v>
      </c>
      <c r="L13" s="114" t="s">
        <v>384</v>
      </c>
      <c r="M13" s="114" t="s">
        <v>385</v>
      </c>
      <c r="N13" s="114" t="s">
        <v>386</v>
      </c>
    </row>
    <row r="14" spans="1:14" s="119" customFormat="1" ht="17.25" customHeight="1">
      <c r="A14" s="111">
        <v>1</v>
      </c>
      <c r="B14" s="111"/>
      <c r="C14" s="111"/>
      <c r="D14" s="111"/>
      <c r="E14" s="111"/>
      <c r="F14" s="115"/>
      <c r="G14" s="116"/>
      <c r="H14" s="116"/>
      <c r="I14" s="117"/>
      <c r="J14" s="118"/>
      <c r="K14" s="118"/>
      <c r="L14" s="118">
        <f aca="true" t="shared" si="0" ref="L14:L33">J14+K14</f>
        <v>0</v>
      </c>
      <c r="M14" s="118"/>
      <c r="N14" s="118"/>
    </row>
    <row r="15" spans="1:14" s="119" customFormat="1" ht="17.25" customHeight="1">
      <c r="A15" s="111">
        <v>2</v>
      </c>
      <c r="B15" s="111"/>
      <c r="C15" s="111"/>
      <c r="D15" s="111"/>
      <c r="E15" s="111"/>
      <c r="F15" s="115"/>
      <c r="G15" s="111"/>
      <c r="H15" s="111"/>
      <c r="I15" s="117"/>
      <c r="J15" s="118"/>
      <c r="K15" s="118"/>
      <c r="L15" s="118">
        <f t="shared" si="0"/>
        <v>0</v>
      </c>
      <c r="M15" s="118"/>
      <c r="N15" s="118"/>
    </row>
    <row r="16" spans="1:14" s="119" customFormat="1" ht="17.25" customHeight="1">
      <c r="A16" s="111">
        <v>3</v>
      </c>
      <c r="B16" s="111"/>
      <c r="C16" s="111"/>
      <c r="D16" s="111"/>
      <c r="E16" s="111"/>
      <c r="F16" s="115"/>
      <c r="G16" s="111"/>
      <c r="H16" s="111"/>
      <c r="I16" s="117"/>
      <c r="J16" s="118"/>
      <c r="K16" s="118"/>
      <c r="L16" s="118">
        <f t="shared" si="0"/>
        <v>0</v>
      </c>
      <c r="M16" s="118"/>
      <c r="N16" s="118"/>
    </row>
    <row r="17" spans="1:14" s="119" customFormat="1" ht="17.25" customHeight="1">
      <c r="A17" s="111">
        <v>4</v>
      </c>
      <c r="B17" s="111"/>
      <c r="C17" s="111"/>
      <c r="D17" s="111"/>
      <c r="E17" s="111"/>
      <c r="F17" s="115"/>
      <c r="G17" s="111"/>
      <c r="H17" s="111"/>
      <c r="I17" s="117"/>
      <c r="J17" s="118"/>
      <c r="K17" s="118"/>
      <c r="L17" s="118">
        <f t="shared" si="0"/>
        <v>0</v>
      </c>
      <c r="M17" s="118"/>
      <c r="N17" s="118"/>
    </row>
    <row r="18" spans="1:14" s="119" customFormat="1" ht="17.25" customHeight="1">
      <c r="A18" s="111">
        <v>5</v>
      </c>
      <c r="B18" s="111"/>
      <c r="C18" s="111"/>
      <c r="D18" s="111"/>
      <c r="E18" s="111"/>
      <c r="F18" s="115"/>
      <c r="G18" s="111"/>
      <c r="H18" s="111"/>
      <c r="I18" s="117"/>
      <c r="J18" s="118"/>
      <c r="K18" s="118"/>
      <c r="L18" s="118">
        <f t="shared" si="0"/>
        <v>0</v>
      </c>
      <c r="M18" s="118"/>
      <c r="N18" s="118"/>
    </row>
    <row r="19" spans="1:14" s="119" customFormat="1" ht="17.25" customHeight="1">
      <c r="A19" s="111">
        <v>6</v>
      </c>
      <c r="B19" s="111"/>
      <c r="C19" s="111"/>
      <c r="D19" s="111"/>
      <c r="E19" s="111"/>
      <c r="F19" s="115"/>
      <c r="G19" s="111"/>
      <c r="H19" s="111"/>
      <c r="I19" s="117"/>
      <c r="J19" s="118"/>
      <c r="K19" s="118"/>
      <c r="L19" s="118">
        <f t="shared" si="0"/>
        <v>0</v>
      </c>
      <c r="M19" s="118"/>
      <c r="N19" s="118"/>
    </row>
    <row r="20" spans="1:14" s="119" customFormat="1" ht="17.25" customHeight="1">
      <c r="A20" s="111">
        <v>7</v>
      </c>
      <c r="B20" s="111"/>
      <c r="C20" s="111"/>
      <c r="D20" s="111"/>
      <c r="E20" s="111"/>
      <c r="F20" s="115"/>
      <c r="G20" s="111"/>
      <c r="H20" s="111"/>
      <c r="I20" s="117"/>
      <c r="J20" s="118"/>
      <c r="K20" s="118"/>
      <c r="L20" s="118">
        <f t="shared" si="0"/>
        <v>0</v>
      </c>
      <c r="M20" s="118"/>
      <c r="N20" s="118"/>
    </row>
    <row r="21" spans="1:14" s="119" customFormat="1" ht="17.25" customHeight="1">
      <c r="A21" s="111">
        <v>8</v>
      </c>
      <c r="B21" s="111"/>
      <c r="C21" s="111"/>
      <c r="D21" s="111"/>
      <c r="E21" s="111"/>
      <c r="F21" s="115"/>
      <c r="G21" s="111"/>
      <c r="H21" s="111"/>
      <c r="I21" s="117"/>
      <c r="J21" s="118"/>
      <c r="K21" s="118"/>
      <c r="L21" s="118">
        <f t="shared" si="0"/>
        <v>0</v>
      </c>
      <c r="M21" s="118"/>
      <c r="N21" s="118"/>
    </row>
    <row r="22" spans="1:14" s="119" customFormat="1" ht="17.25" customHeight="1">
      <c r="A22" s="111">
        <v>9</v>
      </c>
      <c r="B22" s="111"/>
      <c r="C22" s="111"/>
      <c r="D22" s="111"/>
      <c r="E22" s="111"/>
      <c r="F22" s="115"/>
      <c r="G22" s="111"/>
      <c r="H22" s="111"/>
      <c r="I22" s="117"/>
      <c r="J22" s="118"/>
      <c r="K22" s="118"/>
      <c r="L22" s="118">
        <f t="shared" si="0"/>
        <v>0</v>
      </c>
      <c r="M22" s="118"/>
      <c r="N22" s="118"/>
    </row>
    <row r="23" spans="1:14" s="119" customFormat="1" ht="17.25" customHeight="1">
      <c r="A23" s="111">
        <v>10</v>
      </c>
      <c r="B23" s="111"/>
      <c r="C23" s="111"/>
      <c r="D23" s="111"/>
      <c r="E23" s="111"/>
      <c r="F23" s="115"/>
      <c r="G23" s="111"/>
      <c r="H23" s="111"/>
      <c r="I23" s="117"/>
      <c r="J23" s="118"/>
      <c r="K23" s="118"/>
      <c r="L23" s="118">
        <f t="shared" si="0"/>
        <v>0</v>
      </c>
      <c r="M23" s="118"/>
      <c r="N23" s="118"/>
    </row>
    <row r="24" spans="1:14" s="119" customFormat="1" ht="17.25" customHeight="1">
      <c r="A24" s="111">
        <v>11</v>
      </c>
      <c r="B24" s="111"/>
      <c r="C24" s="111"/>
      <c r="D24" s="111"/>
      <c r="E24" s="111"/>
      <c r="F24" s="115"/>
      <c r="G24" s="111"/>
      <c r="H24" s="111"/>
      <c r="I24" s="117"/>
      <c r="J24" s="118"/>
      <c r="K24" s="118"/>
      <c r="L24" s="118">
        <f t="shared" si="0"/>
        <v>0</v>
      </c>
      <c r="M24" s="118"/>
      <c r="N24" s="118"/>
    </row>
    <row r="25" spans="1:14" s="119" customFormat="1" ht="17.25" customHeight="1">
      <c r="A25" s="111">
        <v>12</v>
      </c>
      <c r="B25" s="111"/>
      <c r="C25" s="111"/>
      <c r="D25" s="111"/>
      <c r="E25" s="111"/>
      <c r="F25" s="115"/>
      <c r="G25" s="111"/>
      <c r="H25" s="111"/>
      <c r="I25" s="117"/>
      <c r="J25" s="118"/>
      <c r="K25" s="118"/>
      <c r="L25" s="118">
        <f t="shared" si="0"/>
        <v>0</v>
      </c>
      <c r="M25" s="118"/>
      <c r="N25" s="118"/>
    </row>
    <row r="26" spans="1:14" s="119" customFormat="1" ht="17.25" customHeight="1">
      <c r="A26" s="111">
        <v>13</v>
      </c>
      <c r="B26" s="111"/>
      <c r="C26" s="111"/>
      <c r="D26" s="111"/>
      <c r="E26" s="111"/>
      <c r="F26" s="115"/>
      <c r="G26" s="111"/>
      <c r="H26" s="111"/>
      <c r="I26" s="117"/>
      <c r="J26" s="118"/>
      <c r="K26" s="118"/>
      <c r="L26" s="118">
        <f t="shared" si="0"/>
        <v>0</v>
      </c>
      <c r="M26" s="118"/>
      <c r="N26" s="118"/>
    </row>
    <row r="27" spans="1:14" s="119" customFormat="1" ht="17.25" customHeight="1">
      <c r="A27" s="111">
        <v>14</v>
      </c>
      <c r="B27" s="111"/>
      <c r="C27" s="111"/>
      <c r="D27" s="111"/>
      <c r="E27" s="111"/>
      <c r="F27" s="115"/>
      <c r="G27" s="111"/>
      <c r="H27" s="111"/>
      <c r="I27" s="117"/>
      <c r="J27" s="118"/>
      <c r="K27" s="118"/>
      <c r="L27" s="118">
        <f t="shared" si="0"/>
        <v>0</v>
      </c>
      <c r="M27" s="118"/>
      <c r="N27" s="118"/>
    </row>
    <row r="28" spans="1:14" s="119" customFormat="1" ht="17.25" customHeight="1">
      <c r="A28" s="111">
        <v>15</v>
      </c>
      <c r="B28" s="111"/>
      <c r="C28" s="111"/>
      <c r="D28" s="111"/>
      <c r="E28" s="111"/>
      <c r="F28" s="115"/>
      <c r="G28" s="111"/>
      <c r="H28" s="111"/>
      <c r="I28" s="117"/>
      <c r="J28" s="118"/>
      <c r="K28" s="118"/>
      <c r="L28" s="118">
        <f t="shared" si="0"/>
        <v>0</v>
      </c>
      <c r="M28" s="118"/>
      <c r="N28" s="118"/>
    </row>
    <row r="29" spans="1:14" s="119" customFormat="1" ht="17.25" customHeight="1">
      <c r="A29" s="111">
        <v>16</v>
      </c>
      <c r="B29" s="111"/>
      <c r="C29" s="111"/>
      <c r="D29" s="111"/>
      <c r="E29" s="111"/>
      <c r="F29" s="115"/>
      <c r="G29" s="111"/>
      <c r="H29" s="111"/>
      <c r="I29" s="117"/>
      <c r="J29" s="118"/>
      <c r="K29" s="118"/>
      <c r="L29" s="118">
        <f t="shared" si="0"/>
        <v>0</v>
      </c>
      <c r="M29" s="118"/>
      <c r="N29" s="118"/>
    </row>
    <row r="30" spans="1:14" s="119" customFormat="1" ht="17.25" customHeight="1">
      <c r="A30" s="111">
        <v>17</v>
      </c>
      <c r="B30" s="111"/>
      <c r="C30" s="111"/>
      <c r="D30" s="111"/>
      <c r="E30" s="111"/>
      <c r="F30" s="115"/>
      <c r="G30" s="111"/>
      <c r="H30" s="111"/>
      <c r="I30" s="117"/>
      <c r="J30" s="118"/>
      <c r="K30" s="118"/>
      <c r="L30" s="118">
        <f t="shared" si="0"/>
        <v>0</v>
      </c>
      <c r="M30" s="118"/>
      <c r="N30" s="118"/>
    </row>
    <row r="31" spans="1:14" s="119" customFormat="1" ht="17.25" customHeight="1">
      <c r="A31" s="111">
        <v>18</v>
      </c>
      <c r="B31" s="111"/>
      <c r="C31" s="111"/>
      <c r="D31" s="111"/>
      <c r="E31" s="111"/>
      <c r="F31" s="115"/>
      <c r="G31" s="111"/>
      <c r="H31" s="111"/>
      <c r="I31" s="117"/>
      <c r="J31" s="118"/>
      <c r="K31" s="118"/>
      <c r="L31" s="118">
        <f t="shared" si="0"/>
        <v>0</v>
      </c>
      <c r="M31" s="118"/>
      <c r="N31" s="118"/>
    </row>
    <row r="32" spans="1:14" s="119" customFormat="1" ht="17.25" customHeight="1">
      <c r="A32" s="111">
        <v>19</v>
      </c>
      <c r="B32" s="111"/>
      <c r="C32" s="111"/>
      <c r="D32" s="111"/>
      <c r="E32" s="111"/>
      <c r="F32" s="115"/>
      <c r="G32" s="111"/>
      <c r="H32" s="111"/>
      <c r="I32" s="117"/>
      <c r="J32" s="118"/>
      <c r="K32" s="118"/>
      <c r="L32" s="118">
        <f t="shared" si="0"/>
        <v>0</v>
      </c>
      <c r="M32" s="118"/>
      <c r="N32" s="118"/>
    </row>
    <row r="33" spans="1:14" s="119" customFormat="1" ht="17.25" customHeight="1">
      <c r="A33" s="111">
        <v>20</v>
      </c>
      <c r="B33" s="111"/>
      <c r="C33" s="111"/>
      <c r="D33" s="111"/>
      <c r="E33" s="111"/>
      <c r="F33" s="115"/>
      <c r="G33" s="111"/>
      <c r="H33" s="111"/>
      <c r="I33" s="117"/>
      <c r="J33" s="118"/>
      <c r="K33" s="118"/>
      <c r="L33" s="118">
        <f t="shared" si="0"/>
        <v>0</v>
      </c>
      <c r="M33" s="118"/>
      <c r="N33" s="118"/>
    </row>
    <row r="34" spans="1:14" ht="9" customHeight="1">
      <c r="A34" s="160"/>
      <c r="B34" s="160"/>
      <c r="C34" s="160"/>
      <c r="D34" s="160"/>
      <c r="E34" s="160"/>
      <c r="F34" s="160"/>
      <c r="G34" s="160"/>
      <c r="H34" s="160"/>
      <c r="I34" s="160"/>
      <c r="J34" s="160"/>
      <c r="K34" s="160"/>
      <c r="L34" s="160"/>
      <c r="M34" s="160"/>
      <c r="N34" s="160"/>
    </row>
    <row r="35" spans="1:14" ht="21.75" customHeight="1">
      <c r="A35" s="161" t="s">
        <v>82</v>
      </c>
      <c r="B35" s="161"/>
      <c r="C35" s="161"/>
      <c r="D35" s="161"/>
      <c r="E35" s="161"/>
      <c r="F35" s="161"/>
      <c r="G35" s="161"/>
      <c r="H35" s="161"/>
      <c r="I35" s="161"/>
      <c r="J35" s="161"/>
      <c r="K35" s="161"/>
      <c r="L35" s="161"/>
      <c r="M35" s="161"/>
      <c r="N35" s="120">
        <f>SUM(N14:N33)</f>
        <v>0</v>
      </c>
    </row>
  </sheetData>
  <sheetProtection selectLockedCells="1" selectUnlockedCells="1"/>
  <mergeCells count="12">
    <mergeCell ref="A1:N1"/>
    <mergeCell ref="A3:C3"/>
    <mergeCell ref="D3:E3"/>
    <mergeCell ref="A4:C4"/>
    <mergeCell ref="D4:E4"/>
    <mergeCell ref="A6:N6"/>
    <mergeCell ref="A7:N7"/>
    <mergeCell ref="A8:N8"/>
    <mergeCell ref="A9:N9"/>
    <mergeCell ref="A13:B13"/>
    <mergeCell ref="A34:N34"/>
    <mergeCell ref="A35:M35"/>
  </mergeCells>
  <printOptions/>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Monika Bartošová</cp:lastModifiedBy>
  <dcterms:modified xsi:type="dcterms:W3CDTF">2018-03-07T15:39:35Z</dcterms:modified>
  <cp:category/>
  <cp:version/>
  <cp:contentType/>
  <cp:contentStatus/>
</cp:coreProperties>
</file>